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1\"/>
    </mc:Choice>
  </mc:AlternateContent>
  <bookViews>
    <workbookView xWindow="120" yWindow="195" windowWidth="15480" windowHeight="7935" activeTab="2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X107" i="4" l="1"/>
  <c r="AJ107" i="4"/>
  <c r="AY10" i="5"/>
  <c r="BG10" i="5"/>
  <c r="AW24" i="4" l="1"/>
  <c r="AI7" i="5" l="1"/>
  <c r="AW19" i="4"/>
  <c r="BG12" i="5" l="1"/>
  <c r="AQ7" i="5" l="1"/>
  <c r="BG7" i="5" s="1"/>
  <c r="AH69" i="4" l="1"/>
  <c r="AH71" i="4" s="1"/>
  <c r="AY7" i="5"/>
  <c r="AY12" i="5"/>
  <c r="BG11" i="5"/>
  <c r="AY11" i="5"/>
  <c r="AA10" i="5"/>
  <c r="AW30" i="4"/>
  <c r="AW27" i="4"/>
  <c r="AR69" i="4" l="1"/>
  <c r="AR67" i="4"/>
  <c r="AP30" i="4"/>
  <c r="AP27" i="4"/>
  <c r="AP24" i="4"/>
  <c r="AP19" i="4" l="1"/>
  <c r="C33" i="4" l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</calcChain>
</file>

<file path=xl/sharedStrings.xml><?xml version="1.0" encoding="utf-8"?>
<sst xmlns="http://schemas.openxmlformats.org/spreadsheetml/2006/main" count="288" uniqueCount="199">
  <si>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</si>
  <si>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</si>
  <si>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</si>
  <si>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</si>
  <si>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</si>
  <si>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</si>
  <si>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</si>
  <si>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</si>
  <si>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</si>
  <si>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</si>
  <si>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</si>
  <si>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</si>
  <si>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</si>
  <si>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</si>
  <si>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</si>
  <si>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</si>
  <si>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</si>
  <si>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</si>
  <si>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</si>
  <si>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</si>
  <si>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</si>
  <si>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</si>
  <si>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</si>
  <si>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</si>
  <si>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</si>
  <si>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</si>
  <si>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</si>
  <si>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</si>
  <si>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</si>
  <si>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</si>
  <si>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</si>
  <si>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</si>
  <si>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</si>
  <si>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</si>
  <si>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</si>
  <si>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</si>
  <si>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</si>
  <si>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</si>
  <si>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</si>
  <si>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</si>
  <si>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</si>
  <si>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</si>
  <si>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</si>
  <si>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</si>
  <si>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</si>
  <si>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</si>
  <si>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</si>
  <si>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</si>
  <si>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</si>
  <si>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</si>
  <si>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</si>
  <si>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</si>
  <si>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</si>
  <si>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</si>
  <si>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</si>
  <si>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</si>
  <si>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</si>
  <si>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</si>
  <si>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</si>
  <si>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</si>
  <si>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</si>
  <si>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</si>
  <si>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</si>
  <si>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</si>
  <si>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</si>
  <si>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</si>
  <si>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</si>
  <si>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</si>
  <si>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</si>
  <si>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</si>
  <si>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</si>
  <si>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</si>
  <si>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</si>
  <si>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</si>
  <si>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</si>
  <si>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</si>
  <si>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</si>
  <si>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</si>
  <si>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</si>
  <si>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</si>
  <si>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</si>
  <si>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</si>
  <si>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</si>
  <si>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</si>
  <si>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</si>
  <si>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</si>
  <si>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</si>
  <si>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</si>
  <si>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</si>
  <si>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</si>
  <si>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</si>
  <si>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</si>
  <si>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</si>
  <si>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</si>
  <si>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</si>
  <si>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</si>
  <si>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</si>
  <si>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</si>
  <si>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</si>
  <si>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</si>
  <si>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</si>
  <si>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</si>
  <si>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</si>
  <si>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</si>
  <si>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</si>
  <si>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</si>
  <si>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</si>
  <si>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</si>
  <si>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</si>
  <si>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</si>
  <si>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</si>
  <si>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</si>
  <si>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</si>
  <si>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</si>
  <si>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</si>
  <si>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</si>
  <si>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</si>
  <si>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</si>
  <si>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</si>
  <si>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</si>
  <si>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</si>
  <si>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</si>
  <si>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</si>
  <si>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</si>
  <si>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</si>
  <si>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</si>
  <si>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</si>
  <si>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</si>
  <si>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</si>
  <si>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</si>
  <si>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</si>
  <si>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</si>
  <si>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</si>
  <si>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</si>
  <si>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</si>
  <si>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лицензия</t>
  </si>
  <si>
    <t>бессрочно</t>
  </si>
  <si>
    <t>5 лет</t>
  </si>
  <si>
    <t>МАОДО "Ваховская ДШИ"</t>
  </si>
  <si>
    <t>МАОДО "Ваховская  ДШИ"</t>
  </si>
  <si>
    <t>Директор __________________________________Г.И. Бутенко</t>
  </si>
  <si>
    <t>Главный  бухгалтер___________________________Е.С.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</si>
  <si>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</si>
  <si>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</si>
  <si>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</si>
  <si>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</si>
  <si>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</si>
  <si>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</si>
  <si>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</si>
  <si>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</si>
  <si>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</si>
  <si>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</si>
  <si>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</si>
  <si>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п. Ваховск, ул. Юбилейная ,10</t>
  </si>
  <si>
    <t>Группа здоровья (аэробика)</t>
  </si>
  <si>
    <t>Физические лица</t>
  </si>
  <si>
    <t>Постановление администрации района от 05.02.2016 № 244</t>
  </si>
  <si>
    <t>серия 86ЛО1 № 0000512 регистрационный № 1583 от 25.07.2014</t>
  </si>
  <si>
    <t>выполнено_________________________________________________________________________</t>
  </si>
  <si>
    <t xml:space="preserve">Организация отдыха детей и молодёжи </t>
  </si>
  <si>
    <t xml:space="preserve">Реализация дополнительных общеобразовательных общеразвивающих программ </t>
  </si>
  <si>
    <t>жалоб нет</t>
  </si>
  <si>
    <t xml:space="preserve">1. Основные: </t>
  </si>
  <si>
    <t>1.1. Реализация дополнительных общеразвивающих общеобразовательных программ; реализация дополнительных предпрофессиональных общеразвивающих программ; организация отдыха детей и молодежи</t>
  </si>
  <si>
    <t>Федеральные законы, муниципальные правовые акты, Устав школы, самообследование учреждения</t>
  </si>
  <si>
    <t>1.2. Методическая деятельность, направленная на совершенствование образовательного процесса, форм, методов деятельности организации, а так же мастерства педагогических работников</t>
  </si>
  <si>
    <t>1.2. Участие в конкурсах профессионального мастерства, оргшанизация деятельности преподавателей Методическим советом школы</t>
  </si>
  <si>
    <t>1.3. Творческая деятельность, направленная на развитие творческих способностей обучающихся</t>
  </si>
  <si>
    <t xml:space="preserve">1.3. Участие обучающихся в конкурсах детского и юношесткого художественного творчества </t>
  </si>
  <si>
    <t>1.4. Культурно-просветительская деятельность,направленная на пропаганду мирового культурного наследия среди широких масс населения</t>
  </si>
  <si>
    <t>1.4. Организация и проведение школьных конкурсов, проведение тематических концертных программ</t>
  </si>
  <si>
    <t>2. Иные:Дополнительные платные образовательные услуги за рамками и не взамен программ,финансируемых из бюджеты района ХМАО-Югры</t>
  </si>
  <si>
    <t>2. Реализация дополнительной общеобразовательной общеразвивающей программы "группа здоровья"(аэробика)</t>
  </si>
  <si>
    <t>Постановление администрации Нижневартовского района от 05.02.2016 № 244, Положение об оказании платных образовательных услуг, предоставляемых МАОДО "Ваховская ДШИ"</t>
  </si>
  <si>
    <t>Директор муниципальной автономной организации дополнительного образования "Охтеурская детская школа искусств" Матыгулина А.А.</t>
  </si>
  <si>
    <t>Член общественной организации Нижневартовского района "Ассоциация развития поддержки малого и среднего бизнеса", индивидуальный предприниматель, заведующий функциональным отделом муниципального бюджетного учреждения "Телевидение Нижневартовского района" Суханова Ю.А.</t>
  </si>
  <si>
    <t>Ведущий специалист отдела по жилищным вопросам и муниципальной собственности администрации района Сенацкая Н.В.</t>
  </si>
  <si>
    <t>Преподаватель муниципальной автономной организации дополнительного образования "Ваховская детская школа искусств" Хажиахметова Г.Р.</t>
  </si>
  <si>
    <t>2020г</t>
  </si>
  <si>
    <t>2020г.</t>
  </si>
  <si>
    <t>2020 г.</t>
  </si>
  <si>
    <t>1.1. Реализация образовательных программ для детей от 4 до 18 лет; предпрофессиональной - 3, общеразвивающей - 6</t>
  </si>
  <si>
    <t>начальное проф.-4, среднее (полное) общее-5, основное общее-6, не имеют общего-7, учен.степ.(док.н.-8, канд.н.-9)</t>
  </si>
  <si>
    <t>1-4, 2-0, 3-7, 4-0, 5-1, 6-0, 7-0, 8-0, 9-0</t>
  </si>
  <si>
    <t>1-4, 2-0, 3-8, 4-0, 5-1, 6-0, 7-0, 8-0, 9-0</t>
  </si>
  <si>
    <t>заместитель главы района по социальным вопросам  (лицо, исполняющее обязанности)</t>
  </si>
  <si>
    <t>Член родительского комитета муниципальной автономной организации дополнительного образования "Ваховская детская школа искусств" Прокопьева И.С.</t>
  </si>
  <si>
    <t>начальник управления культуры и спорта администрации района  (лицо, исполняющее обязанности)</t>
  </si>
  <si>
    <t>от 28.01.2022 № 41</t>
  </si>
  <si>
    <t>на 1 января 2022 г.</t>
  </si>
  <si>
    <t>Дуленко Татьяна Александровна, председатель родительского совета муниципальной автономной организации дополнительного образования «Ваховская детская школа искусств», член наблюдательного совета</t>
  </si>
  <si>
    <t>Постановления администрации Нижневартовского района от 27.12.2019 № 2607,                             от 17.12.2020 № 1933                           № 747 от 14.05.2021</t>
  </si>
  <si>
    <r>
      <rPr>
        <u/>
        <sz val="11"/>
        <color theme="1"/>
        <rFont val="Times New Roman"/>
        <family val="1"/>
        <charset val="204"/>
      </rPr>
      <t>2020 г.- 243 589,37</t>
    </r>
    <r>
      <rPr>
        <sz val="11"/>
        <color theme="1"/>
        <rFont val="Times New Roman"/>
        <family val="1"/>
        <charset val="204"/>
      </rPr>
      <t>_____________________________________________________________________</t>
    </r>
  </si>
  <si>
    <r>
      <rPr>
        <u/>
        <sz val="11"/>
        <color theme="1"/>
        <rFont val="Times New Roman"/>
        <family val="1"/>
        <charset val="204"/>
      </rPr>
      <t>2021 г.- 248 577,67_</t>
    </r>
    <r>
      <rPr>
        <sz val="11"/>
        <color theme="1"/>
        <rFont val="Times New Roman"/>
        <family val="1"/>
        <charset val="204"/>
      </rPr>
      <t>____________________________________________________________________</t>
    </r>
  </si>
  <si>
    <t>уменьшение</t>
  </si>
  <si>
    <t>2021г</t>
  </si>
  <si>
    <t>"02" февраля  2022г.</t>
  </si>
  <si>
    <t>2021г.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</si>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</sst>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Font="1" applyBorder="1" applyAlignment="1"/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Normal="100" zoomScaleSheetLayoutView="107" workbookViewId="0">
      <selection activeCell="AE27" sqref="AE27"/>
    </sheetView>
  </sheetViews>
  <sheetFormatPr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12" t="s">
        <v>138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188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33" t="s">
        <v>3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33" t="s">
        <v>4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33" t="s">
        <v>5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33" t="s">
        <v>189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133</v>
      </c>
      <c r="V21" s="32" t="s">
        <v>139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2:70" x14ac:dyDescent="0.25">
      <c r="B22" s="1" t="s">
        <v>134</v>
      </c>
      <c r="P22" s="32" t="s">
        <v>153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2:70" x14ac:dyDescent="0.25">
      <c r="B23" s="1" t="s">
        <v>132</v>
      </c>
      <c r="O23" s="32" t="s">
        <v>126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9"/>
  <sheetViews>
    <sheetView zoomScaleNormal="100" workbookViewId="0">
      <selection activeCell="V52" sqref="V52:AQ59"/>
    </sheetView>
  </sheetViews>
  <sheetFormatPr defaultRowHeight="15" x14ac:dyDescent="0.25"/>
  <cols>
    <col min="1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2:70" ht="12" customHeight="1" x14ac:dyDescent="0.25"/>
    <row r="2" spans="2:70" x14ac:dyDescent="0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 x14ac:dyDescent="0.25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 x14ac:dyDescent="0.25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68" t="s">
        <v>11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3" t="s">
        <v>14</v>
      </c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 t="s">
        <v>15</v>
      </c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3"/>
      <c r="BM7" s="3"/>
      <c r="BN7" s="3"/>
      <c r="BO7" s="3"/>
      <c r="BP7" s="3"/>
      <c r="BQ7" s="2"/>
      <c r="BR7" s="2"/>
    </row>
    <row r="8" spans="2:70" ht="39.75" customHeight="1" x14ac:dyDescent="0.25">
      <c r="B8" s="63" t="s">
        <v>12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 t="s">
        <v>13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3"/>
      <c r="BM8" s="3"/>
      <c r="BN8" s="3"/>
      <c r="BO8" s="3"/>
      <c r="BP8" s="3"/>
      <c r="BQ8" s="2"/>
      <c r="BR8" s="2"/>
    </row>
    <row r="9" spans="2:70" x14ac:dyDescent="0.25">
      <c r="B9" s="84">
        <v>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>
        <v>2</v>
      </c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>
        <v>3</v>
      </c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8">
        <v>4</v>
      </c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3"/>
      <c r="BM9" s="3"/>
      <c r="BN9" s="3"/>
      <c r="BO9" s="3"/>
      <c r="BP9" s="3"/>
      <c r="BQ9" s="2"/>
      <c r="BR9" s="2"/>
    </row>
    <row r="10" spans="2:70" ht="17.25" customHeight="1" x14ac:dyDescent="0.25">
      <c r="B10" s="85" t="s">
        <v>162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0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90"/>
      <c r="BL10" s="3"/>
      <c r="BM10" s="3"/>
      <c r="BN10" s="3"/>
      <c r="BO10" s="3"/>
      <c r="BP10" s="3"/>
      <c r="BQ10" s="8"/>
      <c r="BR10" s="8"/>
    </row>
    <row r="11" spans="2:70" ht="86.25" customHeight="1" x14ac:dyDescent="0.25">
      <c r="B11" s="37" t="s">
        <v>163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9"/>
      <c r="AL11" s="37" t="s">
        <v>181</v>
      </c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9"/>
      <c r="AZ11" s="46" t="s">
        <v>164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8"/>
      <c r="BL11" s="3"/>
      <c r="BM11" s="3"/>
      <c r="BN11" s="3"/>
      <c r="BO11" s="3"/>
      <c r="BP11" s="3"/>
      <c r="BQ11" s="8"/>
      <c r="BR11" s="8"/>
    </row>
    <row r="12" spans="2:70" ht="106.5" customHeight="1" x14ac:dyDescent="0.25">
      <c r="B12" s="37" t="s">
        <v>165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9"/>
      <c r="AL12" s="40" t="s">
        <v>166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2"/>
      <c r="AZ12" s="49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1"/>
      <c r="BL12" s="3"/>
      <c r="BM12" s="3"/>
      <c r="BN12" s="3"/>
      <c r="BO12" s="3"/>
      <c r="BP12" s="3"/>
      <c r="BQ12" s="8"/>
      <c r="BR12" s="8"/>
    </row>
    <row r="13" spans="2:70" ht="76.5" customHeight="1" x14ac:dyDescent="0.25">
      <c r="B13" s="37" t="s">
        <v>167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9"/>
      <c r="AL13" s="37" t="s">
        <v>168</v>
      </c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  <c r="AZ13" s="49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1"/>
      <c r="BL13" s="3"/>
      <c r="BM13" s="3"/>
      <c r="BN13" s="3"/>
      <c r="BO13" s="3"/>
      <c r="BP13" s="3"/>
      <c r="BQ13" s="8"/>
      <c r="BR13" s="8"/>
    </row>
    <row r="14" spans="2:70" ht="68.25" customHeight="1" x14ac:dyDescent="0.25">
      <c r="B14" s="43" t="s">
        <v>169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5"/>
      <c r="AL14" s="37" t="s">
        <v>170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9"/>
      <c r="AZ14" s="52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4"/>
      <c r="BL14" s="3"/>
      <c r="BM14" s="3"/>
      <c r="BN14" s="3"/>
      <c r="BO14" s="3"/>
      <c r="BP14" s="3"/>
      <c r="BQ14" s="8"/>
      <c r="BR14" s="8"/>
    </row>
    <row r="15" spans="2:70" ht="150" customHeight="1" x14ac:dyDescent="0.25">
      <c r="B15" s="60" t="s">
        <v>171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2"/>
      <c r="AL15" s="43" t="s">
        <v>172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  <c r="AZ15" s="34" t="s">
        <v>173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6"/>
      <c r="BL15" s="3"/>
      <c r="BM15" s="3"/>
      <c r="BN15" s="3"/>
      <c r="BO15" s="3"/>
      <c r="BP15" s="3"/>
      <c r="BQ15" s="8"/>
      <c r="BR15" s="8"/>
    </row>
    <row r="16" spans="2:70" ht="22.5" customHeight="1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3"/>
      <c r="BM16" s="3"/>
      <c r="BN16" s="3"/>
      <c r="BO16" s="3"/>
      <c r="BP16" s="3"/>
      <c r="BQ16" s="8"/>
      <c r="BR16" s="8"/>
    </row>
    <row r="17" spans="2:70" ht="12" customHeight="1" x14ac:dyDescent="0.25">
      <c r="B17" s="1" t="s">
        <v>16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2:70" ht="14.25" customHeight="1" x14ac:dyDescent="0.25"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70" ht="25.5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70" x14ac:dyDescent="0.25">
      <c r="B20" s="70">
        <v>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63">
        <v>2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70">
        <v>3</v>
      </c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2:70" ht="30" customHeight="1" x14ac:dyDescent="0.25">
      <c r="B21" s="77" t="s">
        <v>154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 t="s">
        <v>155</v>
      </c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1" t="s">
        <v>156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3"/>
    </row>
    <row r="22" spans="2:70" ht="15" customHeight="1" x14ac:dyDescent="0.25"/>
    <row r="23" spans="2:70" x14ac:dyDescent="0.25">
      <c r="B23" s="1" t="s">
        <v>19</v>
      </c>
    </row>
    <row r="24" spans="2:70" x14ac:dyDescent="0.25">
      <c r="B24" s="1" t="s">
        <v>20</v>
      </c>
    </row>
    <row r="25" spans="2:70" ht="9.75" customHeight="1" x14ac:dyDescent="0.25"/>
    <row r="26" spans="2:70" x14ac:dyDescent="0.25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3" t="s">
        <v>24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70" t="s">
        <v>25</v>
      </c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</row>
    <row r="27" spans="2:70" ht="46.5" customHeight="1" x14ac:dyDescent="0.25">
      <c r="B27" s="63" t="s">
        <v>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3" t="s">
        <v>23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</row>
    <row r="28" spans="2:70" x14ac:dyDescent="0.25">
      <c r="B28" s="70">
        <v>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0">
        <v>2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0">
        <v>3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0">
        <v>4</v>
      </c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</row>
    <row r="29" spans="2:70" ht="60.75" customHeight="1" x14ac:dyDescent="0.25">
      <c r="B29" s="65" t="s">
        <v>135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65" t="s">
        <v>135</v>
      </c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  <c r="AL29" s="74" t="s">
        <v>157</v>
      </c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6"/>
      <c r="AY29" s="65" t="s">
        <v>136</v>
      </c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7"/>
    </row>
    <row r="31" spans="2:70" x14ac:dyDescent="0.25">
      <c r="B31" s="1" t="s">
        <v>26</v>
      </c>
    </row>
    <row r="33" spans="2:63" ht="42.75" customHeight="1" x14ac:dyDescent="0.25">
      <c r="B33" s="63" t="s">
        <v>27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3" t="s">
        <v>28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3" t="s">
        <v>31</v>
      </c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3" t="s">
        <v>32</v>
      </c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</row>
    <row r="34" spans="2:63" ht="44.25" customHeight="1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3" t="s">
        <v>30</v>
      </c>
      <c r="O34" s="64"/>
      <c r="P34" s="64"/>
      <c r="Q34" s="64"/>
      <c r="R34" s="64"/>
      <c r="S34" s="64"/>
      <c r="T34" s="64"/>
      <c r="U34" s="64"/>
      <c r="V34" s="64"/>
      <c r="W34" s="63" t="s">
        <v>29</v>
      </c>
      <c r="X34" s="64"/>
      <c r="Y34" s="64"/>
      <c r="Z34" s="64"/>
      <c r="AA34" s="64"/>
      <c r="AB34" s="64"/>
      <c r="AC34" s="64"/>
      <c r="AD34" s="64"/>
      <c r="AE34" s="64"/>
      <c r="AF34" s="63" t="s">
        <v>30</v>
      </c>
      <c r="AG34" s="64"/>
      <c r="AH34" s="64"/>
      <c r="AI34" s="64"/>
      <c r="AJ34" s="64"/>
      <c r="AK34" s="64"/>
      <c r="AL34" s="64"/>
      <c r="AM34" s="64"/>
      <c r="AN34" s="64"/>
      <c r="AO34" s="64"/>
      <c r="AP34" s="63" t="s">
        <v>29</v>
      </c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5" spans="2:63" ht="21" customHeight="1" x14ac:dyDescent="0.25">
      <c r="B35" s="72" t="s">
        <v>33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68">
        <v>18.04</v>
      </c>
      <c r="O35" s="69"/>
      <c r="P35" s="69"/>
      <c r="Q35" s="69"/>
      <c r="R35" s="69"/>
      <c r="S35" s="69"/>
      <c r="T35" s="69"/>
      <c r="U35" s="69"/>
      <c r="V35" s="69"/>
      <c r="W35" s="68">
        <v>18.04</v>
      </c>
      <c r="X35" s="69"/>
      <c r="Y35" s="69"/>
      <c r="Z35" s="69"/>
      <c r="AA35" s="69"/>
      <c r="AB35" s="69"/>
      <c r="AC35" s="69"/>
      <c r="AD35" s="69"/>
      <c r="AE35" s="69"/>
      <c r="AF35" s="70" t="s">
        <v>94</v>
      </c>
      <c r="AG35" s="71"/>
      <c r="AH35" s="71"/>
      <c r="AI35" s="71"/>
      <c r="AJ35" s="71"/>
      <c r="AK35" s="71"/>
      <c r="AL35" s="71"/>
      <c r="AM35" s="71"/>
      <c r="AN35" s="71"/>
      <c r="AO35" s="71"/>
      <c r="AP35" s="70" t="s">
        <v>94</v>
      </c>
      <c r="AQ35" s="71"/>
      <c r="AR35" s="71"/>
      <c r="AS35" s="71"/>
      <c r="AT35" s="71"/>
      <c r="AU35" s="71"/>
      <c r="AV35" s="71"/>
      <c r="AW35" s="71"/>
      <c r="AX35" s="71"/>
      <c r="AY35" s="71"/>
      <c r="AZ35" s="68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</row>
    <row r="36" spans="2:63" ht="27" customHeight="1" x14ac:dyDescent="0.25">
      <c r="B36" s="72" t="s">
        <v>34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8">
        <v>12</v>
      </c>
      <c r="O36" s="69"/>
      <c r="P36" s="69"/>
      <c r="Q36" s="69"/>
      <c r="R36" s="69"/>
      <c r="S36" s="69"/>
      <c r="T36" s="69"/>
      <c r="U36" s="69"/>
      <c r="V36" s="69"/>
      <c r="W36" s="68">
        <v>14.2</v>
      </c>
      <c r="X36" s="69"/>
      <c r="Y36" s="69"/>
      <c r="Z36" s="69"/>
      <c r="AA36" s="69"/>
      <c r="AB36" s="69"/>
      <c r="AC36" s="69"/>
      <c r="AD36" s="69"/>
      <c r="AE36" s="69"/>
      <c r="AF36" s="70" t="s">
        <v>94</v>
      </c>
      <c r="AG36" s="71"/>
      <c r="AH36" s="71"/>
      <c r="AI36" s="71"/>
      <c r="AJ36" s="71"/>
      <c r="AK36" s="71"/>
      <c r="AL36" s="71"/>
      <c r="AM36" s="71"/>
      <c r="AN36" s="71"/>
      <c r="AO36" s="71"/>
      <c r="AP36" s="70" t="s">
        <v>94</v>
      </c>
      <c r="AQ36" s="71"/>
      <c r="AR36" s="71"/>
      <c r="AS36" s="71"/>
      <c r="AT36" s="71"/>
      <c r="AU36" s="71"/>
      <c r="AV36" s="71"/>
      <c r="AW36" s="71"/>
      <c r="AX36" s="71"/>
      <c r="AY36" s="71"/>
      <c r="AZ36" s="68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2:63" ht="36" customHeight="1" x14ac:dyDescent="0.25">
      <c r="B37" s="72" t="s">
        <v>35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68">
        <v>13</v>
      </c>
      <c r="O37" s="69"/>
      <c r="P37" s="69"/>
      <c r="Q37" s="69"/>
      <c r="R37" s="69"/>
      <c r="S37" s="69"/>
      <c r="T37" s="69"/>
      <c r="U37" s="69"/>
      <c r="V37" s="69"/>
      <c r="W37" s="68">
        <v>14.2</v>
      </c>
      <c r="X37" s="69"/>
      <c r="Y37" s="69"/>
      <c r="Z37" s="69"/>
      <c r="AA37" s="69"/>
      <c r="AB37" s="69"/>
      <c r="AC37" s="69"/>
      <c r="AD37" s="69"/>
      <c r="AE37" s="69"/>
      <c r="AF37" s="99" t="s">
        <v>183</v>
      </c>
      <c r="AG37" s="100"/>
      <c r="AH37" s="100"/>
      <c r="AI37" s="100"/>
      <c r="AJ37" s="100"/>
      <c r="AK37" s="100"/>
      <c r="AL37" s="100"/>
      <c r="AM37" s="100"/>
      <c r="AN37" s="100"/>
      <c r="AO37" s="101"/>
      <c r="AP37" s="99" t="s">
        <v>184</v>
      </c>
      <c r="AQ37" s="100"/>
      <c r="AR37" s="100"/>
      <c r="AS37" s="100"/>
      <c r="AT37" s="100"/>
      <c r="AU37" s="100"/>
      <c r="AV37" s="100"/>
      <c r="AW37" s="100"/>
      <c r="AX37" s="100"/>
      <c r="AY37" s="101"/>
      <c r="AZ37" s="96" t="s">
        <v>94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8"/>
    </row>
    <row r="38" spans="2:63" x14ac:dyDescent="0.25">
      <c r="B38" s="5" t="s">
        <v>36</v>
      </c>
    </row>
    <row r="39" spans="2:63" x14ac:dyDescent="0.25">
      <c r="B39" s="5" t="s">
        <v>182</v>
      </c>
    </row>
    <row r="41" spans="2:63" x14ac:dyDescent="0.25">
      <c r="B41" s="1" t="s">
        <v>37</v>
      </c>
    </row>
    <row r="43" spans="2:63" x14ac:dyDescent="0.25">
      <c r="B43" s="68" t="s">
        <v>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</row>
    <row r="44" spans="2:63" x14ac:dyDescent="0.25">
      <c r="B44" s="68" t="s">
        <v>39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8" t="s">
        <v>40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</row>
    <row r="45" spans="2:63" ht="57" customHeight="1" x14ac:dyDescent="0.25">
      <c r="B45" s="91" t="s">
        <v>41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1" t="s">
        <v>42</v>
      </c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1" t="s">
        <v>41</v>
      </c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1" t="s">
        <v>42</v>
      </c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</row>
    <row r="46" spans="2:63" x14ac:dyDescent="0.25">
      <c r="B46" s="93">
        <v>54945.8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5"/>
      <c r="R46" s="93">
        <v>0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3">
        <v>54573.9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5"/>
      <c r="AY46" s="102">
        <v>0</v>
      </c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4"/>
    </row>
    <row r="48" spans="2:63" x14ac:dyDescent="0.25">
      <c r="B48" s="1" t="s">
        <v>43</v>
      </c>
    </row>
    <row r="50" spans="2:63" ht="30.75" customHeight="1" x14ac:dyDescent="0.25">
      <c r="B50" s="105" t="s">
        <v>44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7"/>
      <c r="V50" s="63" t="s">
        <v>45</v>
      </c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70" t="s">
        <v>46</v>
      </c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</row>
    <row r="51" spans="2:63" x14ac:dyDescent="0.25">
      <c r="B51" s="70">
        <v>1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63">
        <v>2</v>
      </c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70">
        <v>3</v>
      </c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</row>
    <row r="52" spans="2:63" ht="42" customHeight="1" x14ac:dyDescent="0.25">
      <c r="B52" s="55" t="s">
        <v>187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108" t="s">
        <v>191</v>
      </c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10"/>
      <c r="AR52" s="117" t="s">
        <v>137</v>
      </c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9"/>
    </row>
    <row r="53" spans="2:63" ht="73.5" customHeight="1" x14ac:dyDescent="0.25">
      <c r="B53" s="57" t="s">
        <v>186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111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3"/>
      <c r="AR53" s="120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2"/>
    </row>
    <row r="54" spans="2:63" ht="40.5" customHeight="1" x14ac:dyDescent="0.25">
      <c r="B54" s="55" t="s">
        <v>185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111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20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2"/>
    </row>
    <row r="55" spans="2:63" ht="65.25" customHeight="1" x14ac:dyDescent="0.25">
      <c r="B55" s="55" t="s">
        <v>174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111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3"/>
      <c r="AR55" s="120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2:63" ht="99.75" customHeight="1" x14ac:dyDescent="0.25">
      <c r="B56" s="55" t="s">
        <v>190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111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3"/>
      <c r="AR56" s="120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</row>
    <row r="57" spans="2:63" ht="135" customHeight="1" x14ac:dyDescent="0.25">
      <c r="B57" s="55" t="s">
        <v>175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111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3"/>
      <c r="AR57" s="120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2"/>
    </row>
    <row r="58" spans="2:63" ht="61.5" customHeight="1" x14ac:dyDescent="0.25">
      <c r="B58" s="126" t="s">
        <v>176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11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3"/>
      <c r="AR58" s="120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2"/>
    </row>
    <row r="59" spans="2:63" ht="67.5" customHeight="1" x14ac:dyDescent="0.25">
      <c r="B59" s="126" t="s">
        <v>177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14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6"/>
      <c r="AR59" s="123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5"/>
    </row>
  </sheetData>
  <mergeCells count="96">
    <mergeCell ref="B45:Q45"/>
    <mergeCell ref="R46:AH46"/>
    <mergeCell ref="AI46:AX46"/>
    <mergeCell ref="AY46:BK46"/>
    <mergeCell ref="B52:U52"/>
    <mergeCell ref="B50:U50"/>
    <mergeCell ref="V50:AQ50"/>
    <mergeCell ref="AR50:BK50"/>
    <mergeCell ref="B51:U51"/>
    <mergeCell ref="V51:AQ51"/>
    <mergeCell ref="AR51:BK51"/>
    <mergeCell ref="V52:AQ59"/>
    <mergeCell ref="AR52:BK59"/>
    <mergeCell ref="B57:U57"/>
    <mergeCell ref="B58:U58"/>
    <mergeCell ref="B59:U59"/>
    <mergeCell ref="AZ37:BK37"/>
    <mergeCell ref="B36:M36"/>
    <mergeCell ref="W36:AE36"/>
    <mergeCell ref="AF37:AO37"/>
    <mergeCell ref="AP37:AY37"/>
    <mergeCell ref="AZ35:BK35"/>
    <mergeCell ref="B43:BK43"/>
    <mergeCell ref="B44:AH44"/>
    <mergeCell ref="AI44:BK44"/>
    <mergeCell ref="B55:U55"/>
    <mergeCell ref="R45:AH45"/>
    <mergeCell ref="AI45:AX45"/>
    <mergeCell ref="AY45:BK45"/>
    <mergeCell ref="N36:V36"/>
    <mergeCell ref="B37:M37"/>
    <mergeCell ref="N37:V37"/>
    <mergeCell ref="AF36:AO36"/>
    <mergeCell ref="AP36:AY36"/>
    <mergeCell ref="AZ36:BK36"/>
    <mergeCell ref="W37:AE37"/>
    <mergeCell ref="B46:Q46"/>
    <mergeCell ref="AZ7:BK8"/>
    <mergeCell ref="AL9:AY9"/>
    <mergeCell ref="AZ9:BK9"/>
    <mergeCell ref="AL10:AY10"/>
    <mergeCell ref="AZ10:BK10"/>
    <mergeCell ref="B7:AK7"/>
    <mergeCell ref="B8:S8"/>
    <mergeCell ref="T8:AK8"/>
    <mergeCell ref="B11:AK11"/>
    <mergeCell ref="AL11:AY11"/>
    <mergeCell ref="B9:S9"/>
    <mergeCell ref="T9:AK9"/>
    <mergeCell ref="B10:AK10"/>
    <mergeCell ref="AL7:AY8"/>
    <mergeCell ref="AL28:AX28"/>
    <mergeCell ref="AY28:BK28"/>
    <mergeCell ref="B20:U20"/>
    <mergeCell ref="V20:AQ20"/>
    <mergeCell ref="AR20:BK20"/>
    <mergeCell ref="B21:U21"/>
    <mergeCell ref="V21:AQ21"/>
    <mergeCell ref="AR21:BK21"/>
    <mergeCell ref="B27:Q27"/>
    <mergeCell ref="R27:AK27"/>
    <mergeCell ref="B26:AK26"/>
    <mergeCell ref="AL26:AX27"/>
    <mergeCell ref="AY26:BK27"/>
    <mergeCell ref="B28:Q28"/>
    <mergeCell ref="R28:AK28"/>
    <mergeCell ref="W34:AE34"/>
    <mergeCell ref="AF34:AO34"/>
    <mergeCell ref="AP34:AY34"/>
    <mergeCell ref="AZ33:BK34"/>
    <mergeCell ref="N33:AE33"/>
    <mergeCell ref="AF33:AY33"/>
    <mergeCell ref="B56:U56"/>
    <mergeCell ref="B54:U54"/>
    <mergeCell ref="B53:U53"/>
    <mergeCell ref="B15:AK15"/>
    <mergeCell ref="AL15:AY15"/>
    <mergeCell ref="B33:M34"/>
    <mergeCell ref="B29:Q29"/>
    <mergeCell ref="W35:AE35"/>
    <mergeCell ref="AF35:AO35"/>
    <mergeCell ref="AP35:AY35"/>
    <mergeCell ref="B35:M35"/>
    <mergeCell ref="N35:V35"/>
    <mergeCell ref="R29:AK29"/>
    <mergeCell ref="AL29:AX29"/>
    <mergeCell ref="AY29:BK29"/>
    <mergeCell ref="N34:V34"/>
    <mergeCell ref="AZ15:BK15"/>
    <mergeCell ref="B12:AK12"/>
    <mergeCell ref="AL12:AY12"/>
    <mergeCell ref="B13:AK13"/>
    <mergeCell ref="AL13:AY13"/>
    <mergeCell ref="B14:AK14"/>
    <mergeCell ref="AL14:AY14"/>
    <mergeCell ref="AZ11:BK14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07"/>
  <sheetViews>
    <sheetView tabSelected="1" topLeftCell="A82" zoomScaleNormal="100" workbookViewId="0">
      <selection activeCell="AX104" sqref="AX104:BK104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49" width="1.28515625" style="1" customWidth="1"/>
    <col min="50" max="50" width="3.140625" style="1" customWidth="1"/>
    <col min="51" max="53" width="1.28515625" style="1" customWidth="1"/>
    <col min="54" max="54" width="3.7109375" style="1" customWidth="1"/>
    <col min="55" max="55" width="2.42578125" style="1" customWidth="1"/>
    <col min="56" max="57" width="1.28515625" style="1" customWidth="1"/>
    <col min="58" max="58" width="4.42578125" style="1" customWidth="1"/>
    <col min="59" max="62" width="1.28515625" style="1" customWidth="1"/>
    <col min="63" max="63" width="4.140625" style="1" customWidth="1"/>
    <col min="64" max="77" width="1.28515625" style="1" customWidth="1"/>
    <col min="78" max="16384" width="9.140625" style="1"/>
  </cols>
  <sheetData>
    <row r="2" spans="2:70" x14ac:dyDescent="0.25">
      <c r="B2" s="1" t="s">
        <v>127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47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48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2" t="s">
        <v>49</v>
      </c>
      <c r="C6" s="12" t="s">
        <v>158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50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B9" s="1" t="s">
        <v>51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128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192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2:70" x14ac:dyDescent="0.25">
      <c r="B12" s="1" t="s">
        <v>193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 x14ac:dyDescent="0.2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x14ac:dyDescent="0.25">
      <c r="B14" s="1" t="s">
        <v>52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x14ac:dyDescent="0.25">
      <c r="B15" s="1" t="s">
        <v>53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 x14ac:dyDescent="0.2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x14ac:dyDescent="0.25">
      <c r="A17" s="9"/>
      <c r="B17" s="79" t="s">
        <v>54</v>
      </c>
      <c r="C17" s="79"/>
      <c r="D17" s="79"/>
      <c r="E17" s="79" t="s">
        <v>55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163" t="s">
        <v>56</v>
      </c>
      <c r="Y17" s="174"/>
      <c r="Z17" s="174"/>
      <c r="AA17" s="175"/>
      <c r="AB17" s="105" t="s">
        <v>57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3"/>
      <c r="BD17" s="79" t="s">
        <v>60</v>
      </c>
      <c r="BE17" s="79"/>
      <c r="BF17" s="79"/>
      <c r="BG17" s="79"/>
      <c r="BH17" s="79"/>
      <c r="BI17" s="79"/>
      <c r="BJ17" s="79"/>
      <c r="BK17" s="79"/>
    </row>
    <row r="18" spans="1:63" ht="41.25" customHeight="1" x14ac:dyDescent="0.25">
      <c r="A18" s="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76"/>
      <c r="Y18" s="177"/>
      <c r="Z18" s="177"/>
      <c r="AA18" s="178"/>
      <c r="AB18" s="105" t="s">
        <v>30</v>
      </c>
      <c r="AC18" s="172"/>
      <c r="AD18" s="172"/>
      <c r="AE18" s="172"/>
      <c r="AF18" s="172"/>
      <c r="AG18" s="172"/>
      <c r="AH18" s="173"/>
      <c r="AI18" s="105" t="s">
        <v>29</v>
      </c>
      <c r="AJ18" s="172"/>
      <c r="AK18" s="172"/>
      <c r="AL18" s="172"/>
      <c r="AM18" s="172"/>
      <c r="AN18" s="172"/>
      <c r="AO18" s="173"/>
      <c r="AP18" s="105" t="s">
        <v>58</v>
      </c>
      <c r="AQ18" s="172"/>
      <c r="AR18" s="172"/>
      <c r="AS18" s="172"/>
      <c r="AT18" s="172"/>
      <c r="AU18" s="172"/>
      <c r="AV18" s="173"/>
      <c r="AW18" s="105" t="s">
        <v>59</v>
      </c>
      <c r="AX18" s="172"/>
      <c r="AY18" s="172"/>
      <c r="AZ18" s="172"/>
      <c r="BA18" s="172"/>
      <c r="BB18" s="172"/>
      <c r="BC18" s="173"/>
      <c r="BD18" s="79"/>
      <c r="BE18" s="79"/>
      <c r="BF18" s="79"/>
      <c r="BG18" s="79"/>
      <c r="BH18" s="79"/>
      <c r="BI18" s="79"/>
      <c r="BJ18" s="79"/>
      <c r="BK18" s="79"/>
    </row>
    <row r="19" spans="1:63" ht="41.25" customHeight="1" x14ac:dyDescent="0.25">
      <c r="B19" s="72">
        <v>1</v>
      </c>
      <c r="C19" s="73"/>
      <c r="D19" s="73"/>
      <c r="E19" s="72" t="s">
        <v>61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2" t="s">
        <v>62</v>
      </c>
      <c r="Y19" s="73"/>
      <c r="Z19" s="73"/>
      <c r="AA19" s="73"/>
      <c r="AB19" s="179">
        <v>1162503.82</v>
      </c>
      <c r="AC19" s="180"/>
      <c r="AD19" s="180"/>
      <c r="AE19" s="180"/>
      <c r="AF19" s="180"/>
      <c r="AG19" s="180"/>
      <c r="AH19" s="180"/>
      <c r="AI19" s="179">
        <v>1411305.45</v>
      </c>
      <c r="AJ19" s="180"/>
      <c r="AK19" s="180"/>
      <c r="AL19" s="180"/>
      <c r="AM19" s="180"/>
      <c r="AN19" s="180"/>
      <c r="AO19" s="180"/>
      <c r="AP19" s="179">
        <f>AI19-AB19</f>
        <v>248801.62999999989</v>
      </c>
      <c r="AQ19" s="180"/>
      <c r="AR19" s="180"/>
      <c r="AS19" s="180"/>
      <c r="AT19" s="180"/>
      <c r="AU19" s="180"/>
      <c r="AV19" s="180"/>
      <c r="AW19" s="179">
        <f>AB19/AI19*100-100</f>
        <v>-17.629183675298634</v>
      </c>
      <c r="AX19" s="180"/>
      <c r="AY19" s="180"/>
      <c r="AZ19" s="180"/>
      <c r="BA19" s="180"/>
      <c r="BB19" s="180"/>
      <c r="BC19" s="180"/>
      <c r="BD19" s="72" t="s">
        <v>129</v>
      </c>
      <c r="BE19" s="73"/>
      <c r="BF19" s="73"/>
      <c r="BG19" s="73"/>
      <c r="BH19" s="73"/>
      <c r="BI19" s="73"/>
      <c r="BJ19" s="73"/>
      <c r="BK19" s="73"/>
    </row>
    <row r="20" spans="1:63" ht="68.25" customHeight="1" x14ac:dyDescent="0.25">
      <c r="B20" s="72">
        <v>2</v>
      </c>
      <c r="C20" s="73"/>
      <c r="D20" s="73"/>
      <c r="E20" s="72" t="s">
        <v>63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181" t="s">
        <v>62</v>
      </c>
      <c r="Y20" s="182"/>
      <c r="Z20" s="182"/>
      <c r="AA20" s="183"/>
      <c r="AB20" s="179">
        <v>0</v>
      </c>
      <c r="AC20" s="180"/>
      <c r="AD20" s="180"/>
      <c r="AE20" s="180"/>
      <c r="AF20" s="180"/>
      <c r="AG20" s="180"/>
      <c r="AH20" s="180"/>
      <c r="AI20" s="179">
        <v>0</v>
      </c>
      <c r="AJ20" s="180"/>
      <c r="AK20" s="180"/>
      <c r="AL20" s="180"/>
      <c r="AM20" s="180"/>
      <c r="AN20" s="180"/>
      <c r="AO20" s="180"/>
      <c r="AP20" s="179">
        <v>0</v>
      </c>
      <c r="AQ20" s="180"/>
      <c r="AR20" s="180"/>
      <c r="AS20" s="180"/>
      <c r="AT20" s="180"/>
      <c r="AU20" s="180"/>
      <c r="AV20" s="180"/>
      <c r="AW20" s="179">
        <v>0</v>
      </c>
      <c r="AX20" s="180"/>
      <c r="AY20" s="180"/>
      <c r="AZ20" s="180"/>
      <c r="BA20" s="180"/>
      <c r="BB20" s="180"/>
      <c r="BC20" s="180"/>
      <c r="BD20" s="72"/>
      <c r="BE20" s="73"/>
      <c r="BF20" s="73"/>
      <c r="BG20" s="73"/>
      <c r="BH20" s="73"/>
      <c r="BI20" s="73"/>
      <c r="BJ20" s="73"/>
      <c r="BK20" s="73"/>
    </row>
    <row r="21" spans="1:63" x14ac:dyDescent="0.25">
      <c r="B21" s="72" t="s">
        <v>64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</row>
    <row r="22" spans="1:63" ht="24" customHeight="1" x14ac:dyDescent="0.25">
      <c r="B22" s="72" t="s">
        <v>65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2" t="s">
        <v>62</v>
      </c>
      <c r="Y22" s="73"/>
      <c r="Z22" s="73"/>
      <c r="AA22" s="73"/>
      <c r="AB22" s="179">
        <v>0</v>
      </c>
      <c r="AC22" s="180"/>
      <c r="AD22" s="180"/>
      <c r="AE22" s="180"/>
      <c r="AF22" s="180"/>
      <c r="AG22" s="180"/>
      <c r="AH22" s="180"/>
      <c r="AI22" s="179">
        <v>0</v>
      </c>
      <c r="AJ22" s="180"/>
      <c r="AK22" s="180"/>
      <c r="AL22" s="180"/>
      <c r="AM22" s="180"/>
      <c r="AN22" s="180"/>
      <c r="AO22" s="180"/>
      <c r="AP22" s="179">
        <v>0</v>
      </c>
      <c r="AQ22" s="180"/>
      <c r="AR22" s="180"/>
      <c r="AS22" s="180"/>
      <c r="AT22" s="180"/>
      <c r="AU22" s="180"/>
      <c r="AV22" s="180"/>
      <c r="AW22" s="179">
        <v>0</v>
      </c>
      <c r="AX22" s="180"/>
      <c r="AY22" s="180"/>
      <c r="AZ22" s="180"/>
      <c r="BA22" s="180"/>
      <c r="BB22" s="180"/>
      <c r="BC22" s="180"/>
      <c r="BD22" s="72"/>
      <c r="BE22" s="73"/>
      <c r="BF22" s="73"/>
      <c r="BG22" s="73"/>
      <c r="BH22" s="73"/>
      <c r="BI22" s="73"/>
      <c r="BJ22" s="73"/>
      <c r="BK22" s="73"/>
    </row>
    <row r="23" spans="1:63" ht="39" customHeight="1" x14ac:dyDescent="0.25">
      <c r="B23" s="72" t="s">
        <v>66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2" t="s">
        <v>62</v>
      </c>
      <c r="Y23" s="73"/>
      <c r="Z23" s="73"/>
      <c r="AA23" s="73"/>
      <c r="AB23" s="179">
        <v>0</v>
      </c>
      <c r="AC23" s="180"/>
      <c r="AD23" s="180"/>
      <c r="AE23" s="180"/>
      <c r="AF23" s="180"/>
      <c r="AG23" s="180"/>
      <c r="AH23" s="180"/>
      <c r="AI23" s="179">
        <v>0</v>
      </c>
      <c r="AJ23" s="180"/>
      <c r="AK23" s="180"/>
      <c r="AL23" s="180"/>
      <c r="AM23" s="180"/>
      <c r="AN23" s="180"/>
      <c r="AO23" s="180"/>
      <c r="AP23" s="179">
        <v>0</v>
      </c>
      <c r="AQ23" s="180"/>
      <c r="AR23" s="180"/>
      <c r="AS23" s="180"/>
      <c r="AT23" s="180"/>
      <c r="AU23" s="180"/>
      <c r="AV23" s="180"/>
      <c r="AW23" s="179">
        <v>0</v>
      </c>
      <c r="AX23" s="180"/>
      <c r="AY23" s="180"/>
      <c r="AZ23" s="180"/>
      <c r="BA23" s="180"/>
      <c r="BB23" s="180"/>
      <c r="BC23" s="180"/>
      <c r="BD23" s="72"/>
      <c r="BE23" s="73"/>
      <c r="BF23" s="73"/>
      <c r="BG23" s="73"/>
      <c r="BH23" s="73"/>
      <c r="BI23" s="73"/>
      <c r="BJ23" s="73"/>
      <c r="BK23" s="73"/>
    </row>
    <row r="24" spans="1:63" ht="26.25" customHeight="1" x14ac:dyDescent="0.25">
      <c r="B24" s="72">
        <v>3</v>
      </c>
      <c r="C24" s="73"/>
      <c r="D24" s="73"/>
      <c r="E24" s="72" t="s">
        <v>67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2" t="s">
        <v>62</v>
      </c>
      <c r="Y24" s="73"/>
      <c r="Z24" s="73"/>
      <c r="AA24" s="73"/>
      <c r="AB24" s="179">
        <v>98741.08</v>
      </c>
      <c r="AC24" s="180"/>
      <c r="AD24" s="180"/>
      <c r="AE24" s="180"/>
      <c r="AF24" s="180"/>
      <c r="AG24" s="180"/>
      <c r="AH24" s="180"/>
      <c r="AI24" s="179">
        <v>4380.37</v>
      </c>
      <c r="AJ24" s="180"/>
      <c r="AK24" s="180"/>
      <c r="AL24" s="180"/>
      <c r="AM24" s="180"/>
      <c r="AN24" s="180"/>
      <c r="AO24" s="180"/>
      <c r="AP24" s="179">
        <f>AI24-AB24</f>
        <v>-94360.71</v>
      </c>
      <c r="AQ24" s="180"/>
      <c r="AR24" s="180"/>
      <c r="AS24" s="180"/>
      <c r="AT24" s="180"/>
      <c r="AU24" s="180"/>
      <c r="AV24" s="180"/>
      <c r="AW24" s="179">
        <f>AI24/AB24*100-100</f>
        <v>-95.563781558800045</v>
      </c>
      <c r="AX24" s="180"/>
      <c r="AY24" s="180"/>
      <c r="AZ24" s="180"/>
      <c r="BA24" s="180"/>
      <c r="BB24" s="180"/>
      <c r="BC24" s="180"/>
      <c r="BD24" s="72" t="s">
        <v>194</v>
      </c>
      <c r="BE24" s="73"/>
      <c r="BF24" s="73"/>
      <c r="BG24" s="73"/>
      <c r="BH24" s="73"/>
      <c r="BI24" s="73"/>
      <c r="BJ24" s="73"/>
      <c r="BK24" s="73"/>
    </row>
    <row r="25" spans="1:63" x14ac:dyDescent="0.25">
      <c r="B25" s="72" t="s">
        <v>68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</row>
    <row r="26" spans="1:63" ht="27.75" customHeight="1" x14ac:dyDescent="0.25">
      <c r="B26" s="72" t="s">
        <v>69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2" t="s">
        <v>62</v>
      </c>
      <c r="Y26" s="73"/>
      <c r="Z26" s="73"/>
      <c r="AA26" s="73"/>
      <c r="AB26" s="179">
        <v>0</v>
      </c>
      <c r="AC26" s="180"/>
      <c r="AD26" s="180"/>
      <c r="AE26" s="180"/>
      <c r="AF26" s="180"/>
      <c r="AG26" s="180"/>
      <c r="AH26" s="180"/>
      <c r="AI26" s="179">
        <v>0</v>
      </c>
      <c r="AJ26" s="180"/>
      <c r="AK26" s="180"/>
      <c r="AL26" s="180"/>
      <c r="AM26" s="180"/>
      <c r="AN26" s="180"/>
      <c r="AO26" s="180"/>
      <c r="AP26" s="179">
        <v>0</v>
      </c>
      <c r="AQ26" s="180"/>
      <c r="AR26" s="180"/>
      <c r="AS26" s="180"/>
      <c r="AT26" s="180"/>
      <c r="AU26" s="180"/>
      <c r="AV26" s="180"/>
      <c r="AW26" s="179"/>
      <c r="AX26" s="180"/>
      <c r="AY26" s="180"/>
      <c r="AZ26" s="180"/>
      <c r="BA26" s="180"/>
      <c r="BB26" s="180"/>
      <c r="BC26" s="180"/>
      <c r="BD26" s="179"/>
      <c r="BE26" s="180"/>
      <c r="BF26" s="180"/>
      <c r="BG26" s="180"/>
      <c r="BH26" s="180"/>
      <c r="BI26" s="180"/>
      <c r="BJ26" s="180"/>
      <c r="BK26" s="180"/>
    </row>
    <row r="27" spans="1:63" ht="24" customHeight="1" x14ac:dyDescent="0.25">
      <c r="B27" s="72">
        <v>4</v>
      </c>
      <c r="C27" s="73"/>
      <c r="D27" s="73"/>
      <c r="E27" s="72" t="s">
        <v>70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2" t="s">
        <v>62</v>
      </c>
      <c r="Y27" s="73"/>
      <c r="Z27" s="73"/>
      <c r="AA27" s="73"/>
      <c r="AB27" s="179">
        <v>0</v>
      </c>
      <c r="AC27" s="180"/>
      <c r="AD27" s="180"/>
      <c r="AE27" s="180"/>
      <c r="AF27" s="180"/>
      <c r="AG27" s="180"/>
      <c r="AH27" s="180"/>
      <c r="AI27" s="179">
        <v>0</v>
      </c>
      <c r="AJ27" s="180"/>
      <c r="AK27" s="180"/>
      <c r="AL27" s="180"/>
      <c r="AM27" s="180"/>
      <c r="AN27" s="180"/>
      <c r="AO27" s="180"/>
      <c r="AP27" s="179">
        <f>AI27-AB27</f>
        <v>0</v>
      </c>
      <c r="AQ27" s="180"/>
      <c r="AR27" s="180"/>
      <c r="AS27" s="180"/>
      <c r="AT27" s="180"/>
      <c r="AU27" s="180"/>
      <c r="AV27" s="180"/>
      <c r="AW27" s="179" t="e">
        <f>(AI27-AB27)/AB27*100</f>
        <v>#DIV/0!</v>
      </c>
      <c r="AX27" s="180"/>
      <c r="AY27" s="180"/>
      <c r="AZ27" s="180"/>
      <c r="BA27" s="180"/>
      <c r="BB27" s="180"/>
      <c r="BC27" s="180"/>
      <c r="BD27" s="72"/>
      <c r="BE27" s="73"/>
      <c r="BF27" s="73"/>
      <c r="BG27" s="73"/>
      <c r="BH27" s="73"/>
      <c r="BI27" s="73"/>
      <c r="BJ27" s="73"/>
      <c r="BK27" s="73"/>
    </row>
    <row r="28" spans="1:63" ht="14.25" customHeight="1" x14ac:dyDescent="0.25">
      <c r="B28" s="72" t="s">
        <v>68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</row>
    <row r="29" spans="1:63" ht="24.75" customHeight="1" x14ac:dyDescent="0.25">
      <c r="B29" s="72" t="s">
        <v>71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2" t="s">
        <v>62</v>
      </c>
      <c r="Y29" s="73"/>
      <c r="Z29" s="73"/>
      <c r="AA29" s="73"/>
      <c r="AB29" s="179">
        <v>0</v>
      </c>
      <c r="AC29" s="180"/>
      <c r="AD29" s="180"/>
      <c r="AE29" s="180"/>
      <c r="AF29" s="180"/>
      <c r="AG29" s="180"/>
      <c r="AH29" s="180"/>
      <c r="AI29" s="179">
        <v>0</v>
      </c>
      <c r="AJ29" s="180"/>
      <c r="AK29" s="180"/>
      <c r="AL29" s="180"/>
      <c r="AM29" s="180"/>
      <c r="AN29" s="180"/>
      <c r="AO29" s="180"/>
      <c r="AP29" s="179">
        <v>0</v>
      </c>
      <c r="AQ29" s="180"/>
      <c r="AR29" s="180"/>
      <c r="AS29" s="180"/>
      <c r="AT29" s="180"/>
      <c r="AU29" s="180"/>
      <c r="AV29" s="180"/>
      <c r="AW29" s="179">
        <v>0</v>
      </c>
      <c r="AX29" s="180"/>
      <c r="AY29" s="180"/>
      <c r="AZ29" s="180"/>
      <c r="BA29" s="180"/>
      <c r="BB29" s="180"/>
      <c r="BC29" s="180"/>
      <c r="BD29" s="72"/>
      <c r="BE29" s="73"/>
      <c r="BF29" s="73"/>
      <c r="BG29" s="73"/>
      <c r="BH29" s="73"/>
      <c r="BI29" s="73"/>
      <c r="BJ29" s="73"/>
      <c r="BK29" s="73"/>
    </row>
    <row r="30" spans="1:63" ht="24.75" customHeight="1" x14ac:dyDescent="0.25">
      <c r="B30" s="72">
        <v>5</v>
      </c>
      <c r="C30" s="73"/>
      <c r="D30" s="73"/>
      <c r="E30" s="72" t="s">
        <v>72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2" t="s">
        <v>62</v>
      </c>
      <c r="Y30" s="73"/>
      <c r="Z30" s="73"/>
      <c r="AA30" s="73"/>
      <c r="AB30" s="179">
        <v>2833146.16</v>
      </c>
      <c r="AC30" s="180"/>
      <c r="AD30" s="180"/>
      <c r="AE30" s="180"/>
      <c r="AF30" s="180"/>
      <c r="AG30" s="180"/>
      <c r="AH30" s="180"/>
      <c r="AI30" s="179">
        <v>2941563.26</v>
      </c>
      <c r="AJ30" s="180"/>
      <c r="AK30" s="180"/>
      <c r="AL30" s="180"/>
      <c r="AM30" s="180"/>
      <c r="AN30" s="180"/>
      <c r="AO30" s="180"/>
      <c r="AP30" s="179">
        <f>AI30-AB30</f>
        <v>108417.09999999963</v>
      </c>
      <c r="AQ30" s="180"/>
      <c r="AR30" s="180"/>
      <c r="AS30" s="180"/>
      <c r="AT30" s="180"/>
      <c r="AU30" s="180"/>
      <c r="AV30" s="180"/>
      <c r="AW30" s="179">
        <f>AB30/AI30*100-100</f>
        <v>-3.6856966999240939</v>
      </c>
      <c r="AX30" s="180"/>
      <c r="AY30" s="180"/>
      <c r="AZ30" s="180"/>
      <c r="BA30" s="180"/>
      <c r="BB30" s="180"/>
      <c r="BC30" s="180"/>
      <c r="BD30" s="72" t="s">
        <v>129</v>
      </c>
      <c r="BE30" s="73"/>
      <c r="BF30" s="73"/>
      <c r="BG30" s="73"/>
      <c r="BH30" s="73"/>
      <c r="BI30" s="73"/>
      <c r="BJ30" s="73"/>
      <c r="BK30" s="73"/>
    </row>
    <row r="31" spans="1:63" x14ac:dyDescent="0.25">
      <c r="AI31" s="1">
        <v>18</v>
      </c>
    </row>
    <row r="32" spans="1:63" x14ac:dyDescent="0.25">
      <c r="B32" s="1" t="s">
        <v>73</v>
      </c>
    </row>
    <row r="33" spans="2:63" x14ac:dyDescent="0.25">
      <c r="B33" s="1">
        <v>1</v>
      </c>
      <c r="C33" s="1">
        <f>+B33</f>
        <v>1</v>
      </c>
      <c r="D33" s="1">
        <f t="shared" ref="D33:BK33" si="0">+C33</f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  <c r="AF33" s="1">
        <f t="shared" si="0"/>
        <v>1</v>
      </c>
      <c r="AG33" s="1">
        <f t="shared" si="0"/>
        <v>1</v>
      </c>
      <c r="AH33" s="1">
        <f t="shared" si="0"/>
        <v>1</v>
      </c>
      <c r="AI33" s="1">
        <f t="shared" si="0"/>
        <v>1</v>
      </c>
      <c r="AJ33" s="1">
        <f t="shared" si="0"/>
        <v>1</v>
      </c>
      <c r="AK33" s="1">
        <f t="shared" si="0"/>
        <v>1</v>
      </c>
      <c r="AL33" s="1">
        <f t="shared" si="0"/>
        <v>1</v>
      </c>
      <c r="AM33" s="1">
        <f t="shared" si="0"/>
        <v>1</v>
      </c>
      <c r="AN33" s="1">
        <f t="shared" si="0"/>
        <v>1</v>
      </c>
      <c r="AO33" s="1">
        <f t="shared" si="0"/>
        <v>1</v>
      </c>
      <c r="AP33" s="1">
        <f t="shared" si="0"/>
        <v>1</v>
      </c>
      <c r="AQ33" s="1">
        <f t="shared" si="0"/>
        <v>1</v>
      </c>
      <c r="AR33" s="1">
        <f t="shared" si="0"/>
        <v>1</v>
      </c>
      <c r="AS33" s="1">
        <f t="shared" si="0"/>
        <v>1</v>
      </c>
      <c r="AT33" s="1">
        <f t="shared" si="0"/>
        <v>1</v>
      </c>
      <c r="AU33" s="1">
        <f t="shared" si="0"/>
        <v>1</v>
      </c>
      <c r="AV33" s="1">
        <f t="shared" si="0"/>
        <v>1</v>
      </c>
      <c r="AW33" s="1">
        <f t="shared" si="0"/>
        <v>1</v>
      </c>
      <c r="AX33" s="1">
        <f t="shared" si="0"/>
        <v>1</v>
      </c>
      <c r="AY33" s="1">
        <f t="shared" si="0"/>
        <v>1</v>
      </c>
      <c r="AZ33" s="1">
        <f t="shared" si="0"/>
        <v>1</v>
      </c>
      <c r="BA33" s="1">
        <f t="shared" si="0"/>
        <v>1</v>
      </c>
      <c r="BB33" s="1">
        <f t="shared" si="0"/>
        <v>1</v>
      </c>
      <c r="BC33" s="1">
        <f t="shared" si="0"/>
        <v>1</v>
      </c>
      <c r="BD33" s="1">
        <f t="shared" si="0"/>
        <v>1</v>
      </c>
      <c r="BE33" s="1">
        <f t="shared" si="0"/>
        <v>1</v>
      </c>
      <c r="BF33" s="1">
        <f t="shared" si="0"/>
        <v>1</v>
      </c>
      <c r="BG33" s="1">
        <f t="shared" si="0"/>
        <v>1</v>
      </c>
      <c r="BH33" s="1">
        <f t="shared" si="0"/>
        <v>1</v>
      </c>
      <c r="BI33" s="1">
        <f t="shared" si="0"/>
        <v>1</v>
      </c>
      <c r="BJ33" s="1">
        <f t="shared" si="0"/>
        <v>1</v>
      </c>
      <c r="BK33" s="1">
        <f t="shared" si="0"/>
        <v>1</v>
      </c>
    </row>
    <row r="34" spans="2:63" x14ac:dyDescent="0.25">
      <c r="B34" s="63" t="s">
        <v>18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105" t="s">
        <v>74</v>
      </c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7"/>
    </row>
    <row r="35" spans="2:63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3" t="s">
        <v>75</v>
      </c>
      <c r="O35" s="64"/>
      <c r="P35" s="64"/>
      <c r="Q35" s="64"/>
      <c r="R35" s="64"/>
      <c r="S35" s="64"/>
      <c r="T35" s="64"/>
      <c r="U35" s="64"/>
      <c r="V35" s="64"/>
      <c r="W35" s="64"/>
      <c r="X35" s="63" t="s">
        <v>75</v>
      </c>
      <c r="Y35" s="64"/>
      <c r="Z35" s="64"/>
      <c r="AA35" s="64"/>
      <c r="AB35" s="64"/>
      <c r="AC35" s="64"/>
      <c r="AD35" s="64"/>
      <c r="AE35" s="64"/>
      <c r="AF35" s="64"/>
      <c r="AG35" s="64"/>
      <c r="AH35" s="63" t="s">
        <v>75</v>
      </c>
      <c r="AI35" s="64"/>
      <c r="AJ35" s="64"/>
      <c r="AK35" s="64"/>
      <c r="AL35" s="64"/>
      <c r="AM35" s="64"/>
      <c r="AN35" s="64"/>
      <c r="AO35" s="64"/>
      <c r="AP35" s="64"/>
      <c r="AQ35" s="64"/>
      <c r="AR35" s="63" t="s">
        <v>75</v>
      </c>
      <c r="AS35" s="64"/>
      <c r="AT35" s="64"/>
      <c r="AU35" s="64"/>
      <c r="AV35" s="64"/>
      <c r="AW35" s="64"/>
      <c r="AX35" s="64"/>
      <c r="AY35" s="64"/>
      <c r="AZ35" s="64"/>
      <c r="BA35" s="64"/>
      <c r="BB35" s="63" t="s">
        <v>75</v>
      </c>
      <c r="BC35" s="64"/>
      <c r="BD35" s="64"/>
      <c r="BE35" s="64"/>
      <c r="BF35" s="64"/>
      <c r="BG35" s="64"/>
      <c r="BH35" s="64"/>
      <c r="BI35" s="64"/>
      <c r="BJ35" s="64"/>
      <c r="BK35" s="64"/>
    </row>
    <row r="36" spans="2:63" x14ac:dyDescent="0.25">
      <c r="B36" s="84">
        <v>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84">
        <v>2</v>
      </c>
      <c r="O36" s="143"/>
      <c r="P36" s="143"/>
      <c r="Q36" s="143"/>
      <c r="R36" s="143"/>
      <c r="S36" s="143"/>
      <c r="T36" s="143"/>
      <c r="U36" s="143"/>
      <c r="V36" s="143"/>
      <c r="W36" s="143"/>
      <c r="X36" s="84">
        <v>3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84">
        <v>4</v>
      </c>
      <c r="AI36" s="143"/>
      <c r="AJ36" s="143"/>
      <c r="AK36" s="143"/>
      <c r="AL36" s="143"/>
      <c r="AM36" s="143"/>
      <c r="AN36" s="143"/>
      <c r="AO36" s="143"/>
      <c r="AP36" s="143"/>
      <c r="AQ36" s="143"/>
      <c r="AR36" s="84">
        <v>5</v>
      </c>
      <c r="AS36" s="143"/>
      <c r="AT36" s="143"/>
      <c r="AU36" s="143"/>
      <c r="AV36" s="143"/>
      <c r="AW36" s="143"/>
      <c r="AX36" s="143"/>
      <c r="AY36" s="143"/>
      <c r="AZ36" s="143"/>
      <c r="BA36" s="143"/>
      <c r="BB36" s="84">
        <v>6</v>
      </c>
      <c r="BC36" s="143"/>
      <c r="BD36" s="143"/>
      <c r="BE36" s="143"/>
      <c r="BF36" s="143"/>
      <c r="BG36" s="143"/>
      <c r="BH36" s="143"/>
      <c r="BI36" s="143"/>
      <c r="BJ36" s="143"/>
      <c r="BK36" s="143"/>
    </row>
    <row r="37" spans="2:63" x14ac:dyDescent="0.25">
      <c r="B37" s="84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84"/>
      <c r="O37" s="143"/>
      <c r="P37" s="143"/>
      <c r="Q37" s="143"/>
      <c r="R37" s="143"/>
      <c r="S37" s="143"/>
      <c r="T37" s="143"/>
      <c r="U37" s="143"/>
      <c r="V37" s="143"/>
      <c r="W37" s="143"/>
      <c r="X37" s="84"/>
      <c r="Y37" s="143"/>
      <c r="Z37" s="143"/>
      <c r="AA37" s="143"/>
      <c r="AB37" s="143"/>
      <c r="AC37" s="143"/>
      <c r="AD37" s="143"/>
      <c r="AE37" s="143"/>
      <c r="AF37" s="143"/>
      <c r="AG37" s="143"/>
      <c r="AH37" s="84"/>
      <c r="AI37" s="143"/>
      <c r="AJ37" s="143"/>
      <c r="AK37" s="143"/>
      <c r="AL37" s="143"/>
      <c r="AM37" s="143"/>
      <c r="AN37" s="143"/>
      <c r="AO37" s="143"/>
      <c r="AP37" s="143"/>
      <c r="AQ37" s="143"/>
      <c r="AR37" s="84"/>
      <c r="AS37" s="143"/>
      <c r="AT37" s="143"/>
      <c r="AU37" s="143"/>
      <c r="AV37" s="143"/>
      <c r="AW37" s="143"/>
      <c r="AX37" s="143"/>
      <c r="AY37" s="143"/>
      <c r="AZ37" s="143"/>
      <c r="BA37" s="143"/>
      <c r="BB37" s="84"/>
      <c r="BC37" s="143"/>
      <c r="BD37" s="143"/>
      <c r="BE37" s="143"/>
      <c r="BF37" s="143"/>
      <c r="BG37" s="143"/>
      <c r="BH37" s="143"/>
      <c r="BI37" s="143"/>
      <c r="BJ37" s="143"/>
      <c r="BK37" s="143"/>
    </row>
    <row r="38" spans="2:63" x14ac:dyDescent="0.25">
      <c r="B38" s="84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84"/>
      <c r="O38" s="143"/>
      <c r="P38" s="143"/>
      <c r="Q38" s="143"/>
      <c r="R38" s="143"/>
      <c r="S38" s="143"/>
      <c r="T38" s="143"/>
      <c r="U38" s="143"/>
      <c r="V38" s="143"/>
      <c r="W38" s="143"/>
      <c r="X38" s="84"/>
      <c r="Y38" s="143"/>
      <c r="Z38" s="143"/>
      <c r="AA38" s="143"/>
      <c r="AB38" s="143"/>
      <c r="AC38" s="143"/>
      <c r="AD38" s="143"/>
      <c r="AE38" s="143"/>
      <c r="AF38" s="143"/>
      <c r="AG38" s="143"/>
      <c r="AH38" s="84"/>
      <c r="AI38" s="143"/>
      <c r="AJ38" s="143"/>
      <c r="AK38" s="143"/>
      <c r="AL38" s="143"/>
      <c r="AM38" s="143"/>
      <c r="AN38" s="143"/>
      <c r="AO38" s="143"/>
      <c r="AP38" s="143"/>
      <c r="AQ38" s="143"/>
      <c r="AR38" s="84"/>
      <c r="AS38" s="143"/>
      <c r="AT38" s="143"/>
      <c r="AU38" s="143"/>
      <c r="AV38" s="143"/>
      <c r="AW38" s="143"/>
      <c r="AX38" s="143"/>
      <c r="AY38" s="143"/>
      <c r="AZ38" s="143"/>
      <c r="BA38" s="143"/>
      <c r="BB38" s="84"/>
      <c r="BC38" s="143"/>
      <c r="BD38" s="143"/>
      <c r="BE38" s="143"/>
      <c r="BF38" s="143"/>
      <c r="BG38" s="143"/>
      <c r="BH38" s="143"/>
      <c r="BI38" s="143"/>
      <c r="BJ38" s="143"/>
      <c r="BK38" s="143"/>
    </row>
    <row r="39" spans="2:63" x14ac:dyDescent="0.25">
      <c r="B39" s="84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84"/>
      <c r="O39" s="143"/>
      <c r="P39" s="143"/>
      <c r="Q39" s="143"/>
      <c r="R39" s="143"/>
      <c r="S39" s="143"/>
      <c r="T39" s="143"/>
      <c r="U39" s="143"/>
      <c r="V39" s="143"/>
      <c r="W39" s="143"/>
      <c r="X39" s="84"/>
      <c r="Y39" s="143"/>
      <c r="Z39" s="143"/>
      <c r="AA39" s="143"/>
      <c r="AB39" s="143"/>
      <c r="AC39" s="143"/>
      <c r="AD39" s="143"/>
      <c r="AE39" s="143"/>
      <c r="AF39" s="143"/>
      <c r="AG39" s="143"/>
      <c r="AH39" s="84"/>
      <c r="AI39" s="143"/>
      <c r="AJ39" s="143"/>
      <c r="AK39" s="143"/>
      <c r="AL39" s="143"/>
      <c r="AM39" s="143"/>
      <c r="AN39" s="143"/>
      <c r="AO39" s="143"/>
      <c r="AP39" s="143"/>
      <c r="AQ39" s="143"/>
      <c r="AR39" s="84"/>
      <c r="AS39" s="143"/>
      <c r="AT39" s="143"/>
      <c r="AU39" s="143"/>
      <c r="AV39" s="143"/>
      <c r="AW39" s="143"/>
      <c r="AX39" s="143"/>
      <c r="AY39" s="143"/>
      <c r="AZ39" s="143"/>
      <c r="BA39" s="143"/>
      <c r="BB39" s="84"/>
      <c r="BC39" s="143"/>
      <c r="BD39" s="143"/>
      <c r="BE39" s="143"/>
      <c r="BF39" s="143"/>
      <c r="BG39" s="143"/>
      <c r="BH39" s="143"/>
      <c r="BI39" s="143"/>
      <c r="BJ39" s="143"/>
      <c r="BK39" s="143"/>
    </row>
    <row r="40" spans="2:63" x14ac:dyDescent="0.2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7"/>
      <c r="AT40" s="17"/>
      <c r="AU40" s="17"/>
      <c r="AV40" s="17"/>
      <c r="AW40" s="17"/>
      <c r="AX40" s="17"/>
      <c r="AY40" s="17"/>
      <c r="AZ40" s="17"/>
      <c r="BA40" s="17"/>
      <c r="BB40" s="16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2:63" x14ac:dyDescent="0.2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7"/>
      <c r="AT41" s="17"/>
      <c r="AU41" s="17"/>
      <c r="AV41" s="17"/>
      <c r="AW41" s="17"/>
      <c r="AX41" s="17"/>
      <c r="AY41" s="17"/>
      <c r="AZ41" s="17"/>
      <c r="BA41" s="17"/>
      <c r="BB41" s="16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2:63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7"/>
      <c r="AT42" s="17"/>
      <c r="AU42" s="17"/>
      <c r="AV42" s="17"/>
      <c r="AW42" s="17"/>
      <c r="AX42" s="17"/>
      <c r="AY42" s="17"/>
      <c r="AZ42" s="17"/>
      <c r="BA42" s="17"/>
      <c r="BB42" s="16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2:63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7"/>
      <c r="AT43" s="17"/>
      <c r="AU43" s="17"/>
      <c r="AV43" s="17"/>
      <c r="AW43" s="17"/>
      <c r="AX43" s="17"/>
      <c r="AY43" s="17"/>
      <c r="AZ43" s="17"/>
      <c r="BA43" s="17"/>
      <c r="BB43" s="16"/>
      <c r="BC43" s="17"/>
      <c r="BD43" s="17"/>
      <c r="BE43" s="17"/>
      <c r="BF43" s="17"/>
      <c r="BG43" s="17"/>
      <c r="BH43" s="17"/>
      <c r="BI43" s="17"/>
      <c r="BJ43" s="17"/>
      <c r="BK43" s="17"/>
    </row>
    <row r="45" spans="2:63" x14ac:dyDescent="0.25">
      <c r="B45" s="1" t="s">
        <v>76</v>
      </c>
    </row>
    <row r="46" spans="2:63" x14ac:dyDescent="0.25">
      <c r="B46" s="1" t="s">
        <v>77</v>
      </c>
    </row>
    <row r="47" spans="2:63" x14ac:dyDescent="0.25">
      <c r="B47" s="1" t="s">
        <v>78</v>
      </c>
    </row>
    <row r="49" spans="2:63" ht="35.25" customHeight="1" x14ac:dyDescent="0.25">
      <c r="B49" s="163" t="s">
        <v>81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5"/>
      <c r="P49" s="154" t="s">
        <v>80</v>
      </c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6"/>
      <c r="AN49" s="154" t="s">
        <v>79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6"/>
      <c r="BD49" s="157" t="s">
        <v>87</v>
      </c>
      <c r="BE49" s="158"/>
      <c r="BF49" s="158"/>
      <c r="BG49" s="158"/>
      <c r="BH49" s="158"/>
      <c r="BI49" s="158"/>
      <c r="BJ49" s="158"/>
      <c r="BK49" s="159"/>
    </row>
    <row r="50" spans="2:63" ht="39.75" customHeight="1" x14ac:dyDescent="0.25"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8"/>
      <c r="P50" s="63" t="s">
        <v>82</v>
      </c>
      <c r="Q50" s="64"/>
      <c r="R50" s="64"/>
      <c r="S50" s="64"/>
      <c r="T50" s="64"/>
      <c r="U50" s="64"/>
      <c r="V50" s="64"/>
      <c r="W50" s="64"/>
      <c r="X50" s="63" t="s">
        <v>83</v>
      </c>
      <c r="Y50" s="64"/>
      <c r="Z50" s="64"/>
      <c r="AA50" s="64"/>
      <c r="AB50" s="64"/>
      <c r="AC50" s="64"/>
      <c r="AD50" s="64"/>
      <c r="AE50" s="64"/>
      <c r="AF50" s="63" t="s">
        <v>84</v>
      </c>
      <c r="AG50" s="64"/>
      <c r="AH50" s="64"/>
      <c r="AI50" s="64"/>
      <c r="AJ50" s="64"/>
      <c r="AK50" s="64"/>
      <c r="AL50" s="64"/>
      <c r="AM50" s="64"/>
      <c r="AN50" s="63" t="s">
        <v>85</v>
      </c>
      <c r="AO50" s="64"/>
      <c r="AP50" s="64"/>
      <c r="AQ50" s="64"/>
      <c r="AR50" s="64"/>
      <c r="AS50" s="64"/>
      <c r="AT50" s="64"/>
      <c r="AU50" s="64"/>
      <c r="AV50" s="63" t="s">
        <v>86</v>
      </c>
      <c r="AW50" s="64"/>
      <c r="AX50" s="64"/>
      <c r="AY50" s="64"/>
      <c r="AZ50" s="64"/>
      <c r="BA50" s="64"/>
      <c r="BB50" s="64"/>
      <c r="BC50" s="64"/>
      <c r="BD50" s="160"/>
      <c r="BE50" s="161"/>
      <c r="BF50" s="161"/>
      <c r="BG50" s="161"/>
      <c r="BH50" s="161"/>
      <c r="BI50" s="161"/>
      <c r="BJ50" s="161"/>
      <c r="BK50" s="162"/>
    </row>
    <row r="51" spans="2:63" ht="16.5" customHeight="1" x14ac:dyDescent="0.25"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1"/>
      <c r="P51" s="150" t="s">
        <v>178</v>
      </c>
      <c r="Q51" s="151"/>
      <c r="R51" s="151"/>
      <c r="S51" s="151"/>
      <c r="T51" s="150" t="s">
        <v>195</v>
      </c>
      <c r="U51" s="151"/>
      <c r="V51" s="151"/>
      <c r="W51" s="151"/>
      <c r="X51" s="150" t="s">
        <v>178</v>
      </c>
      <c r="Y51" s="151"/>
      <c r="Z51" s="151"/>
      <c r="AA51" s="151"/>
      <c r="AB51" s="150" t="s">
        <v>195</v>
      </c>
      <c r="AC51" s="151"/>
      <c r="AD51" s="151"/>
      <c r="AE51" s="151"/>
      <c r="AF51" s="150" t="s">
        <v>178</v>
      </c>
      <c r="AG51" s="151"/>
      <c r="AH51" s="151"/>
      <c r="AI51" s="151"/>
      <c r="AJ51" s="150" t="s">
        <v>195</v>
      </c>
      <c r="AK51" s="151"/>
      <c r="AL51" s="151"/>
      <c r="AM51" s="151"/>
      <c r="AN51" s="150" t="s">
        <v>178</v>
      </c>
      <c r="AO51" s="151"/>
      <c r="AP51" s="151"/>
      <c r="AQ51" s="151"/>
      <c r="AR51" s="150" t="s">
        <v>195</v>
      </c>
      <c r="AS51" s="151"/>
      <c r="AT51" s="151"/>
      <c r="AU51" s="151"/>
      <c r="AV51" s="150" t="s">
        <v>178</v>
      </c>
      <c r="AW51" s="151"/>
      <c r="AX51" s="151"/>
      <c r="AY51" s="151"/>
      <c r="AZ51" s="150" t="s">
        <v>195</v>
      </c>
      <c r="BA51" s="151"/>
      <c r="BB51" s="151"/>
      <c r="BC51" s="151"/>
      <c r="BD51" s="150" t="s">
        <v>178</v>
      </c>
      <c r="BE51" s="151"/>
      <c r="BF51" s="151"/>
      <c r="BG51" s="151"/>
      <c r="BH51" s="150" t="s">
        <v>195</v>
      </c>
      <c r="BI51" s="151"/>
      <c r="BJ51" s="151"/>
      <c r="BK51" s="151"/>
    </row>
    <row r="52" spans="2:63" x14ac:dyDescent="0.25">
      <c r="B52" s="150">
        <v>1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0">
        <v>2</v>
      </c>
      <c r="Q52" s="151"/>
      <c r="R52" s="151"/>
      <c r="S52" s="151"/>
      <c r="T52" s="150">
        <v>3</v>
      </c>
      <c r="U52" s="151"/>
      <c r="V52" s="151"/>
      <c r="W52" s="151"/>
      <c r="X52" s="150">
        <v>4</v>
      </c>
      <c r="Y52" s="151"/>
      <c r="Z52" s="151"/>
      <c r="AA52" s="151"/>
      <c r="AB52" s="150">
        <v>5</v>
      </c>
      <c r="AC52" s="151"/>
      <c r="AD52" s="151"/>
      <c r="AE52" s="151"/>
      <c r="AF52" s="150">
        <v>6</v>
      </c>
      <c r="AG52" s="151"/>
      <c r="AH52" s="151"/>
      <c r="AI52" s="151"/>
      <c r="AJ52" s="150">
        <v>7</v>
      </c>
      <c r="AK52" s="151"/>
      <c r="AL52" s="151"/>
      <c r="AM52" s="151"/>
      <c r="AN52" s="150">
        <v>8</v>
      </c>
      <c r="AO52" s="151"/>
      <c r="AP52" s="151"/>
      <c r="AQ52" s="151"/>
      <c r="AR52" s="150">
        <v>9</v>
      </c>
      <c r="AS52" s="151"/>
      <c r="AT52" s="151"/>
      <c r="AU52" s="151"/>
      <c r="AV52" s="150">
        <v>10</v>
      </c>
      <c r="AW52" s="151"/>
      <c r="AX52" s="151"/>
      <c r="AY52" s="151"/>
      <c r="AZ52" s="150">
        <v>11</v>
      </c>
      <c r="BA52" s="151"/>
      <c r="BB52" s="151"/>
      <c r="BC52" s="151"/>
      <c r="BD52" s="150">
        <v>12</v>
      </c>
      <c r="BE52" s="151"/>
      <c r="BF52" s="151"/>
      <c r="BG52" s="151"/>
      <c r="BH52" s="150">
        <v>13</v>
      </c>
      <c r="BI52" s="151"/>
      <c r="BJ52" s="151"/>
      <c r="BK52" s="151"/>
    </row>
    <row r="53" spans="2:63" ht="45" customHeight="1" x14ac:dyDescent="0.25">
      <c r="B53" s="150" t="s">
        <v>160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0"/>
      <c r="Q53" s="151"/>
      <c r="R53" s="151"/>
      <c r="S53" s="151"/>
      <c r="T53" s="150"/>
      <c r="U53" s="151"/>
      <c r="V53" s="151"/>
      <c r="W53" s="151"/>
      <c r="X53" s="150"/>
      <c r="Y53" s="151"/>
      <c r="Z53" s="151"/>
      <c r="AA53" s="151"/>
      <c r="AB53" s="150"/>
      <c r="AC53" s="151"/>
      <c r="AD53" s="151"/>
      <c r="AE53" s="151"/>
      <c r="AF53" s="150">
        <v>0</v>
      </c>
      <c r="AG53" s="151"/>
      <c r="AH53" s="151"/>
      <c r="AI53" s="151"/>
      <c r="AJ53" s="150">
        <v>0</v>
      </c>
      <c r="AK53" s="151"/>
      <c r="AL53" s="151"/>
      <c r="AM53" s="151"/>
      <c r="AN53" s="150"/>
      <c r="AO53" s="151"/>
      <c r="AP53" s="151"/>
      <c r="AQ53" s="151"/>
      <c r="AR53" s="150"/>
      <c r="AS53" s="151"/>
      <c r="AT53" s="151"/>
      <c r="AU53" s="151"/>
      <c r="AV53" s="150">
        <v>0</v>
      </c>
      <c r="AW53" s="151"/>
      <c r="AX53" s="151"/>
      <c r="AY53" s="151"/>
      <c r="AZ53" s="150">
        <v>0</v>
      </c>
      <c r="BA53" s="151"/>
      <c r="BB53" s="151"/>
      <c r="BC53" s="151"/>
      <c r="BD53" s="152">
        <v>0</v>
      </c>
      <c r="BE53" s="153"/>
      <c r="BF53" s="153"/>
      <c r="BG53" s="153"/>
      <c r="BH53" s="152">
        <v>0</v>
      </c>
      <c r="BI53" s="153"/>
      <c r="BJ53" s="153"/>
      <c r="BK53" s="153"/>
    </row>
    <row r="54" spans="2:63" ht="32.25" customHeight="1" x14ac:dyDescent="0.25">
      <c r="B54" s="150" t="s">
        <v>159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0">
        <v>0</v>
      </c>
      <c r="Q54" s="151"/>
      <c r="R54" s="151"/>
      <c r="S54" s="151"/>
      <c r="T54" s="150">
        <v>16</v>
      </c>
      <c r="U54" s="151"/>
      <c r="V54" s="151"/>
      <c r="W54" s="151"/>
      <c r="X54" s="150">
        <v>0</v>
      </c>
      <c r="Y54" s="151"/>
      <c r="Z54" s="151"/>
      <c r="AA54" s="151"/>
      <c r="AB54" s="150">
        <v>0</v>
      </c>
      <c r="AC54" s="151"/>
      <c r="AD54" s="151"/>
      <c r="AE54" s="151"/>
      <c r="AF54" s="150">
        <v>0</v>
      </c>
      <c r="AG54" s="151"/>
      <c r="AH54" s="151"/>
      <c r="AI54" s="151"/>
      <c r="AJ54" s="150">
        <v>4</v>
      </c>
      <c r="AK54" s="151"/>
      <c r="AL54" s="151"/>
      <c r="AM54" s="151"/>
      <c r="AN54" s="150">
        <v>0</v>
      </c>
      <c r="AO54" s="151"/>
      <c r="AP54" s="151"/>
      <c r="AQ54" s="151"/>
      <c r="AR54" s="150">
        <v>0</v>
      </c>
      <c r="AS54" s="151"/>
      <c r="AT54" s="151"/>
      <c r="AU54" s="151"/>
      <c r="AV54" s="150">
        <v>0</v>
      </c>
      <c r="AW54" s="151"/>
      <c r="AX54" s="151"/>
      <c r="AY54" s="151"/>
      <c r="AZ54" s="150">
        <v>1000</v>
      </c>
      <c r="BA54" s="151"/>
      <c r="BB54" s="151"/>
      <c r="BC54" s="151"/>
      <c r="BD54" s="152">
        <v>0</v>
      </c>
      <c r="BE54" s="153"/>
      <c r="BF54" s="153"/>
      <c r="BG54" s="153"/>
      <c r="BH54" s="152">
        <v>4000</v>
      </c>
      <c r="BI54" s="153"/>
      <c r="BJ54" s="153"/>
      <c r="BK54" s="153"/>
    </row>
    <row r="56" spans="2:63" x14ac:dyDescent="0.25">
      <c r="B56" s="1" t="s">
        <v>88</v>
      </c>
    </row>
    <row r="58" spans="2:63" x14ac:dyDescent="0.25">
      <c r="B58" s="84" t="s">
        <v>54</v>
      </c>
      <c r="C58" s="143"/>
      <c r="D58" s="143"/>
      <c r="E58" s="143"/>
      <c r="F58" s="143"/>
      <c r="G58" s="84" t="s">
        <v>89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84" t="s">
        <v>90</v>
      </c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</row>
    <row r="59" spans="2:63" x14ac:dyDescent="0.25">
      <c r="B59" s="84">
        <v>1</v>
      </c>
      <c r="C59" s="143"/>
      <c r="D59" s="143"/>
      <c r="E59" s="143"/>
      <c r="F59" s="143"/>
      <c r="G59" s="84">
        <v>2</v>
      </c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84">
        <v>3</v>
      </c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</row>
    <row r="60" spans="2:63" x14ac:dyDescent="0.25">
      <c r="B60" s="128"/>
      <c r="C60" s="129"/>
      <c r="D60" s="129"/>
      <c r="E60" s="129"/>
      <c r="F60" s="129"/>
      <c r="G60" s="128" t="s">
        <v>161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8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</row>
    <row r="62" spans="2:63" x14ac:dyDescent="0.25">
      <c r="B62" s="1" t="s">
        <v>130</v>
      </c>
    </row>
    <row r="64" spans="2:63" ht="24.75" customHeight="1" x14ac:dyDescent="0.25">
      <c r="B64" s="79" t="s">
        <v>54</v>
      </c>
      <c r="C64" s="80"/>
      <c r="D64" s="80"/>
      <c r="E64" s="80"/>
      <c r="F64" s="80"/>
      <c r="G64" s="79" t="s">
        <v>55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63" t="s">
        <v>91</v>
      </c>
      <c r="Y64" s="64"/>
      <c r="Z64" s="64"/>
      <c r="AA64" s="64"/>
      <c r="AB64" s="64"/>
      <c r="AC64" s="64"/>
      <c r="AD64" s="64"/>
      <c r="AE64" s="64"/>
      <c r="AF64" s="64"/>
      <c r="AG64" s="64"/>
      <c r="AH64" s="63" t="s">
        <v>92</v>
      </c>
      <c r="AI64" s="64"/>
      <c r="AJ64" s="64"/>
      <c r="AK64" s="64"/>
      <c r="AL64" s="64"/>
      <c r="AM64" s="64"/>
      <c r="AN64" s="64"/>
      <c r="AO64" s="64"/>
      <c r="AP64" s="64"/>
      <c r="AQ64" s="64"/>
      <c r="AR64" s="63" t="s">
        <v>93</v>
      </c>
      <c r="AS64" s="64"/>
      <c r="AT64" s="64"/>
      <c r="AU64" s="64"/>
      <c r="AV64" s="64"/>
      <c r="AW64" s="64"/>
      <c r="AX64" s="64"/>
      <c r="AY64" s="64"/>
      <c r="AZ64" s="64"/>
      <c r="BA64" s="64"/>
      <c r="BB64" s="63" t="s">
        <v>60</v>
      </c>
      <c r="BC64" s="64"/>
      <c r="BD64" s="64"/>
      <c r="BE64" s="64"/>
      <c r="BF64" s="64"/>
      <c r="BG64" s="64"/>
      <c r="BH64" s="64"/>
      <c r="BI64" s="64"/>
      <c r="BJ64" s="64"/>
      <c r="BK64" s="64"/>
    </row>
    <row r="65" spans="2:66" x14ac:dyDescent="0.25">
      <c r="B65" s="63">
        <v>1</v>
      </c>
      <c r="C65" s="64"/>
      <c r="D65" s="64"/>
      <c r="E65" s="64"/>
      <c r="F65" s="64"/>
      <c r="G65" s="63">
        <v>2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3">
        <v>3</v>
      </c>
      <c r="Y65" s="64"/>
      <c r="Z65" s="64"/>
      <c r="AA65" s="64"/>
      <c r="AB65" s="64"/>
      <c r="AC65" s="64"/>
      <c r="AD65" s="64"/>
      <c r="AE65" s="64"/>
      <c r="AF65" s="64"/>
      <c r="AG65" s="64"/>
      <c r="AH65" s="63">
        <v>4</v>
      </c>
      <c r="AI65" s="64"/>
      <c r="AJ65" s="64"/>
      <c r="AK65" s="64"/>
      <c r="AL65" s="64"/>
      <c r="AM65" s="64"/>
      <c r="AN65" s="64"/>
      <c r="AO65" s="64"/>
      <c r="AP65" s="64"/>
      <c r="AQ65" s="64"/>
      <c r="AR65" s="63">
        <v>5</v>
      </c>
      <c r="AS65" s="64"/>
      <c r="AT65" s="64"/>
      <c r="AU65" s="64"/>
      <c r="AV65" s="64"/>
      <c r="AW65" s="64"/>
      <c r="AX65" s="64"/>
      <c r="AY65" s="64"/>
      <c r="AZ65" s="64"/>
      <c r="BA65" s="64"/>
      <c r="BB65" s="63">
        <v>6</v>
      </c>
      <c r="BC65" s="64"/>
      <c r="BD65" s="64"/>
      <c r="BE65" s="64"/>
      <c r="BF65" s="64"/>
      <c r="BG65" s="64"/>
      <c r="BH65" s="64"/>
      <c r="BI65" s="64"/>
      <c r="BJ65" s="64"/>
      <c r="BK65" s="64"/>
    </row>
    <row r="66" spans="2:66" ht="29.25" customHeight="1" x14ac:dyDescent="0.25">
      <c r="B66" s="79">
        <v>1</v>
      </c>
      <c r="C66" s="80"/>
      <c r="D66" s="80"/>
      <c r="E66" s="80"/>
      <c r="F66" s="80"/>
      <c r="G66" s="79" t="s">
        <v>95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105" t="s">
        <v>94</v>
      </c>
      <c r="Y66" s="106"/>
      <c r="Z66" s="106"/>
      <c r="AA66" s="106"/>
      <c r="AB66" s="106"/>
      <c r="AC66" s="106"/>
      <c r="AD66" s="106"/>
      <c r="AE66" s="106"/>
      <c r="AF66" s="106"/>
      <c r="AG66" s="107"/>
      <c r="AH66" s="79">
        <v>0</v>
      </c>
      <c r="AI66" s="80"/>
      <c r="AJ66" s="80"/>
      <c r="AK66" s="80"/>
      <c r="AL66" s="80"/>
      <c r="AM66" s="80"/>
      <c r="AN66" s="80"/>
      <c r="AO66" s="80"/>
      <c r="AP66" s="80"/>
      <c r="AQ66" s="80"/>
      <c r="AR66" s="105" t="s">
        <v>94</v>
      </c>
      <c r="AS66" s="106"/>
      <c r="AT66" s="106"/>
      <c r="AU66" s="106"/>
      <c r="AV66" s="106"/>
      <c r="AW66" s="106"/>
      <c r="AX66" s="106"/>
      <c r="AY66" s="106"/>
      <c r="AZ66" s="106"/>
      <c r="BA66" s="107"/>
      <c r="BB66" s="79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2:66" ht="19.5" customHeight="1" x14ac:dyDescent="0.25">
      <c r="B67" s="79">
        <v>2</v>
      </c>
      <c r="C67" s="80"/>
      <c r="D67" s="80"/>
      <c r="E67" s="80"/>
      <c r="F67" s="80"/>
      <c r="G67" s="79" t="s">
        <v>96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147">
        <v>13700409.07</v>
      </c>
      <c r="Y67" s="149"/>
      <c r="Z67" s="149"/>
      <c r="AA67" s="149"/>
      <c r="AB67" s="149"/>
      <c r="AC67" s="149"/>
      <c r="AD67" s="149"/>
      <c r="AE67" s="149"/>
      <c r="AF67" s="149"/>
      <c r="AG67" s="149"/>
      <c r="AH67" s="147">
        <v>13700409.07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7">
        <f>AH67/X67*100</f>
        <v>100</v>
      </c>
      <c r="AS67" s="149"/>
      <c r="AT67" s="149"/>
      <c r="AU67" s="149"/>
      <c r="AV67" s="149"/>
      <c r="AW67" s="149"/>
      <c r="AX67" s="149"/>
      <c r="AY67" s="149"/>
      <c r="AZ67" s="149"/>
      <c r="BA67" s="149"/>
      <c r="BB67" s="79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2:66" x14ac:dyDescent="0.25">
      <c r="B68" s="79" t="s">
        <v>68</v>
      </c>
      <c r="C68" s="80"/>
      <c r="D68" s="80"/>
      <c r="E68" s="80"/>
      <c r="F68" s="80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7"/>
      <c r="Y68" s="149"/>
      <c r="Z68" s="149"/>
      <c r="AA68" s="149"/>
      <c r="AB68" s="149"/>
      <c r="AC68" s="149"/>
      <c r="AD68" s="149"/>
      <c r="AE68" s="149"/>
      <c r="AF68" s="149"/>
      <c r="AG68" s="149"/>
      <c r="AH68" s="147"/>
      <c r="AI68" s="149"/>
      <c r="AJ68" s="149"/>
      <c r="AK68" s="149"/>
      <c r="AL68" s="149"/>
      <c r="AM68" s="149"/>
      <c r="AN68" s="149"/>
      <c r="AO68" s="149"/>
      <c r="AP68" s="149"/>
      <c r="AQ68" s="149"/>
      <c r="AR68" s="147"/>
      <c r="AS68" s="149"/>
      <c r="AT68" s="149"/>
      <c r="AU68" s="149"/>
      <c r="AV68" s="149"/>
      <c r="AW68" s="149"/>
      <c r="AX68" s="149"/>
      <c r="AY68" s="149"/>
      <c r="AZ68" s="149"/>
      <c r="BA68" s="149"/>
      <c r="BB68" s="79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2:66" ht="15" customHeight="1" x14ac:dyDescent="0.25">
      <c r="B69" s="79">
        <v>3</v>
      </c>
      <c r="C69" s="80"/>
      <c r="D69" s="80"/>
      <c r="E69" s="80"/>
      <c r="F69" s="80"/>
      <c r="G69" s="79" t="s">
        <v>97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147">
        <v>13700409.07</v>
      </c>
      <c r="Y69" s="149"/>
      <c r="Z69" s="149"/>
      <c r="AA69" s="149"/>
      <c r="AB69" s="149"/>
      <c r="AC69" s="149"/>
      <c r="AD69" s="149"/>
      <c r="AE69" s="149"/>
      <c r="AF69" s="149"/>
      <c r="AG69" s="149"/>
      <c r="AH69" s="147">
        <f>X69-AH68</f>
        <v>13700409.07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7">
        <f>AH69/X69*100</f>
        <v>100</v>
      </c>
      <c r="AS69" s="149"/>
      <c r="AT69" s="149"/>
      <c r="AU69" s="149"/>
      <c r="AV69" s="149"/>
      <c r="AW69" s="149"/>
      <c r="AX69" s="149"/>
      <c r="AY69" s="149"/>
      <c r="AZ69" s="149"/>
      <c r="BA69" s="149"/>
      <c r="BB69" s="79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2:66" x14ac:dyDescent="0.25">
      <c r="B70" s="79" t="s">
        <v>68</v>
      </c>
      <c r="C70" s="80"/>
      <c r="D70" s="80"/>
      <c r="E70" s="80"/>
      <c r="F70" s="80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7"/>
      <c r="Y70" s="149"/>
      <c r="Z70" s="149"/>
      <c r="AA70" s="149"/>
      <c r="AB70" s="149"/>
      <c r="AC70" s="149"/>
      <c r="AD70" s="149"/>
      <c r="AE70" s="149"/>
      <c r="AF70" s="149"/>
      <c r="AG70" s="149"/>
      <c r="AH70" s="147"/>
      <c r="AI70" s="149"/>
      <c r="AJ70" s="149"/>
      <c r="AK70" s="149"/>
      <c r="AL70" s="149"/>
      <c r="AM70" s="149"/>
      <c r="AN70" s="149"/>
      <c r="AO70" s="149"/>
      <c r="AP70" s="149"/>
      <c r="AQ70" s="149"/>
      <c r="AR70" s="147"/>
      <c r="AS70" s="149"/>
      <c r="AT70" s="149"/>
      <c r="AU70" s="149"/>
      <c r="AV70" s="149"/>
      <c r="AW70" s="149"/>
      <c r="AX70" s="149"/>
      <c r="AY70" s="149"/>
      <c r="AZ70" s="149"/>
      <c r="BA70" s="149"/>
      <c r="BB70" s="79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2:66" ht="23.25" customHeight="1" x14ac:dyDescent="0.25">
      <c r="B71" s="79">
        <v>4</v>
      </c>
      <c r="C71" s="80"/>
      <c r="D71" s="80"/>
      <c r="E71" s="80"/>
      <c r="F71" s="80"/>
      <c r="G71" s="79" t="s">
        <v>98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105" t="s">
        <v>94</v>
      </c>
      <c r="Y71" s="106"/>
      <c r="Z71" s="106"/>
      <c r="AA71" s="106"/>
      <c r="AB71" s="106"/>
      <c r="AC71" s="106"/>
      <c r="AD71" s="106"/>
      <c r="AE71" s="106"/>
      <c r="AF71" s="106"/>
      <c r="AG71" s="107"/>
      <c r="AH71" s="147">
        <f>AH67-AH69+AH66</f>
        <v>0</v>
      </c>
      <c r="AI71" s="80"/>
      <c r="AJ71" s="80"/>
      <c r="AK71" s="80"/>
      <c r="AL71" s="80"/>
      <c r="AM71" s="80"/>
      <c r="AN71" s="80"/>
      <c r="AO71" s="80"/>
      <c r="AP71" s="80"/>
      <c r="AQ71" s="80"/>
      <c r="AR71" s="105" t="s">
        <v>94</v>
      </c>
      <c r="AS71" s="106"/>
      <c r="AT71" s="106"/>
      <c r="AU71" s="106"/>
      <c r="AV71" s="106"/>
      <c r="AW71" s="106"/>
      <c r="AX71" s="106"/>
      <c r="AY71" s="106"/>
      <c r="AZ71" s="106"/>
      <c r="BA71" s="107"/>
      <c r="BB71" s="79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2:66" x14ac:dyDescent="0.25">
      <c r="B72" s="79" t="s">
        <v>64</v>
      </c>
      <c r="C72" s="80"/>
      <c r="D72" s="80"/>
      <c r="E72" s="80"/>
      <c r="F72" s="80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79"/>
      <c r="Y72" s="80"/>
      <c r="Z72" s="80"/>
      <c r="AA72" s="80"/>
      <c r="AB72" s="80"/>
      <c r="AC72" s="80"/>
      <c r="AD72" s="80"/>
      <c r="AE72" s="80"/>
      <c r="AF72" s="80"/>
      <c r="AG72" s="80"/>
      <c r="AH72" s="79"/>
      <c r="AI72" s="80"/>
      <c r="AJ72" s="80"/>
      <c r="AK72" s="80"/>
      <c r="AL72" s="80"/>
      <c r="AM72" s="80"/>
      <c r="AN72" s="80"/>
      <c r="AO72" s="80"/>
      <c r="AP72" s="80"/>
      <c r="AQ72" s="80"/>
      <c r="AR72" s="79"/>
      <c r="AS72" s="80"/>
      <c r="AT72" s="80"/>
      <c r="AU72" s="80"/>
      <c r="AV72" s="80"/>
      <c r="AW72" s="80"/>
      <c r="AX72" s="80"/>
      <c r="AY72" s="80"/>
      <c r="AZ72" s="80"/>
      <c r="BA72" s="80"/>
      <c r="BB72" s="79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2:66" ht="27.75" customHeight="1" x14ac:dyDescent="0.25">
      <c r="B73" s="79">
        <v>5</v>
      </c>
      <c r="C73" s="80"/>
      <c r="D73" s="80"/>
      <c r="E73" s="80"/>
      <c r="F73" s="80"/>
      <c r="G73" s="79" t="s">
        <v>131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79"/>
      <c r="Y73" s="80"/>
      <c r="Z73" s="80"/>
      <c r="AA73" s="80"/>
      <c r="AB73" s="80"/>
      <c r="AC73" s="80"/>
      <c r="AD73" s="80"/>
      <c r="AE73" s="80"/>
      <c r="AF73" s="80"/>
      <c r="AG73" s="80"/>
      <c r="AH73" s="79"/>
      <c r="AI73" s="80"/>
      <c r="AJ73" s="80"/>
      <c r="AK73" s="80"/>
      <c r="AL73" s="80"/>
      <c r="AM73" s="80"/>
      <c r="AN73" s="80"/>
      <c r="AO73" s="80"/>
      <c r="AP73" s="80"/>
      <c r="AQ73" s="80"/>
      <c r="AR73" s="79"/>
      <c r="AS73" s="80"/>
      <c r="AT73" s="80"/>
      <c r="AU73" s="80"/>
      <c r="AV73" s="80"/>
      <c r="AW73" s="80"/>
      <c r="AX73" s="80"/>
      <c r="AY73" s="80"/>
      <c r="AZ73" s="80"/>
      <c r="BA73" s="80"/>
      <c r="BB73" s="79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2:66" x14ac:dyDescent="0.25">
      <c r="B74" s="79" t="s">
        <v>68</v>
      </c>
      <c r="C74" s="80"/>
      <c r="D74" s="80"/>
      <c r="E74" s="80"/>
      <c r="F74" s="80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79"/>
      <c r="Y74" s="80"/>
      <c r="Z74" s="80"/>
      <c r="AA74" s="80"/>
      <c r="AB74" s="80"/>
      <c r="AC74" s="80"/>
      <c r="AD74" s="80"/>
      <c r="AE74" s="80"/>
      <c r="AF74" s="80"/>
      <c r="AG74" s="80"/>
      <c r="AH74" s="79"/>
      <c r="AI74" s="80"/>
      <c r="AJ74" s="80"/>
      <c r="AK74" s="80"/>
      <c r="AL74" s="80"/>
      <c r="AM74" s="80"/>
      <c r="AN74" s="80"/>
      <c r="AO74" s="80"/>
      <c r="AP74" s="80"/>
      <c r="AQ74" s="80"/>
      <c r="AR74" s="79"/>
      <c r="AS74" s="80"/>
      <c r="AT74" s="80"/>
      <c r="AU74" s="80"/>
      <c r="AV74" s="80"/>
      <c r="AW74" s="80"/>
      <c r="AX74" s="80"/>
      <c r="AY74" s="80"/>
      <c r="AZ74" s="80"/>
      <c r="BA74" s="80"/>
      <c r="BB74" s="79"/>
      <c r="BC74" s="80"/>
      <c r="BD74" s="80"/>
      <c r="BE74" s="80"/>
      <c r="BF74" s="80"/>
      <c r="BG74" s="80"/>
      <c r="BH74" s="80"/>
      <c r="BI74" s="80"/>
      <c r="BJ74" s="80"/>
      <c r="BK74" s="80"/>
    </row>
    <row r="76" spans="2:66" x14ac:dyDescent="0.25">
      <c r="B76" s="1" t="s">
        <v>99</v>
      </c>
    </row>
    <row r="78" spans="2:66" ht="66.75" customHeight="1" x14ac:dyDescent="0.25">
      <c r="B78" s="63" t="s">
        <v>100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3" t="s">
        <v>101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3" t="s">
        <v>102</v>
      </c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7"/>
      <c r="BM78" s="7"/>
      <c r="BN78" s="7"/>
    </row>
    <row r="79" spans="2:66" x14ac:dyDescent="0.25">
      <c r="B79" s="84" t="s">
        <v>179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84" t="s">
        <v>197</v>
      </c>
      <c r="O79" s="143"/>
      <c r="P79" s="143"/>
      <c r="Q79" s="143"/>
      <c r="R79" s="143"/>
      <c r="S79" s="143"/>
      <c r="T79" s="143"/>
      <c r="U79" s="143"/>
      <c r="V79" s="143"/>
      <c r="W79" s="143"/>
      <c r="X79" s="84" t="s">
        <v>179</v>
      </c>
      <c r="Y79" s="143"/>
      <c r="Z79" s="143"/>
      <c r="AA79" s="143"/>
      <c r="AB79" s="143"/>
      <c r="AC79" s="143"/>
      <c r="AD79" s="143"/>
      <c r="AE79" s="143"/>
      <c r="AF79" s="143"/>
      <c r="AG79" s="143"/>
      <c r="AH79" s="84" t="s">
        <v>197</v>
      </c>
      <c r="AI79" s="143"/>
      <c r="AJ79" s="143"/>
      <c r="AK79" s="143"/>
      <c r="AL79" s="143"/>
      <c r="AM79" s="143"/>
      <c r="AN79" s="143"/>
      <c r="AO79" s="143"/>
      <c r="AP79" s="143"/>
      <c r="AQ79" s="143"/>
      <c r="AR79" s="84" t="s">
        <v>180</v>
      </c>
      <c r="AS79" s="143"/>
      <c r="AT79" s="143"/>
      <c r="AU79" s="143"/>
      <c r="AV79" s="143"/>
      <c r="AW79" s="143"/>
      <c r="AX79" s="143"/>
      <c r="AY79" s="143"/>
      <c r="AZ79" s="143"/>
      <c r="BA79" s="143"/>
      <c r="BB79" s="84" t="s">
        <v>198</v>
      </c>
      <c r="BC79" s="143"/>
      <c r="BD79" s="143"/>
      <c r="BE79" s="143"/>
      <c r="BF79" s="143"/>
      <c r="BG79" s="143"/>
      <c r="BH79" s="143"/>
      <c r="BI79" s="143"/>
      <c r="BJ79" s="143"/>
      <c r="BK79" s="143"/>
    </row>
    <row r="80" spans="2:66" x14ac:dyDescent="0.25">
      <c r="B80" s="84">
        <v>1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84">
        <v>2</v>
      </c>
      <c r="O80" s="143"/>
      <c r="P80" s="143"/>
      <c r="Q80" s="143"/>
      <c r="R80" s="143"/>
      <c r="S80" s="143"/>
      <c r="T80" s="143"/>
      <c r="U80" s="143"/>
      <c r="V80" s="143"/>
      <c r="W80" s="143"/>
      <c r="X80" s="84">
        <v>3</v>
      </c>
      <c r="Y80" s="143"/>
      <c r="Z80" s="143"/>
      <c r="AA80" s="143"/>
      <c r="AB80" s="143"/>
      <c r="AC80" s="143"/>
      <c r="AD80" s="143"/>
      <c r="AE80" s="143"/>
      <c r="AF80" s="143"/>
      <c r="AG80" s="143"/>
      <c r="AH80" s="84">
        <v>4</v>
      </c>
      <c r="AI80" s="143"/>
      <c r="AJ80" s="143"/>
      <c r="AK80" s="143"/>
      <c r="AL80" s="143"/>
      <c r="AM80" s="143"/>
      <c r="AN80" s="143"/>
      <c r="AO80" s="143"/>
      <c r="AP80" s="143"/>
      <c r="AQ80" s="143"/>
      <c r="AR80" s="84">
        <v>5</v>
      </c>
      <c r="AS80" s="143"/>
      <c r="AT80" s="143"/>
      <c r="AU80" s="143"/>
      <c r="AV80" s="143"/>
      <c r="AW80" s="143"/>
      <c r="AX80" s="143"/>
      <c r="AY80" s="143"/>
      <c r="AZ80" s="143"/>
      <c r="BA80" s="143"/>
      <c r="BB80" s="84">
        <v>6</v>
      </c>
      <c r="BC80" s="143"/>
      <c r="BD80" s="143"/>
      <c r="BE80" s="143"/>
      <c r="BF80" s="143"/>
      <c r="BG80" s="143"/>
      <c r="BH80" s="143"/>
      <c r="BI80" s="143"/>
      <c r="BJ80" s="143"/>
      <c r="BK80" s="143"/>
    </row>
    <row r="81" spans="2:63" x14ac:dyDescent="0.25">
      <c r="B81" s="130">
        <v>13258491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5">
        <v>13682656.07</v>
      </c>
      <c r="O81" s="146"/>
      <c r="P81" s="146"/>
      <c r="Q81" s="146"/>
      <c r="R81" s="146"/>
      <c r="S81" s="146"/>
      <c r="T81" s="146"/>
      <c r="U81" s="146"/>
      <c r="V81" s="146"/>
      <c r="W81" s="146"/>
      <c r="X81" s="130">
        <v>0</v>
      </c>
      <c r="Y81" s="131"/>
      <c r="Z81" s="131"/>
      <c r="AA81" s="131"/>
      <c r="AB81" s="131"/>
      <c r="AC81" s="131"/>
      <c r="AD81" s="131"/>
      <c r="AE81" s="131"/>
      <c r="AF81" s="131"/>
      <c r="AG81" s="131"/>
      <c r="AH81" s="130">
        <v>0</v>
      </c>
      <c r="AI81" s="131"/>
      <c r="AJ81" s="131"/>
      <c r="AK81" s="131"/>
      <c r="AL81" s="131"/>
      <c r="AM81" s="131"/>
      <c r="AN81" s="131"/>
      <c r="AO81" s="131"/>
      <c r="AP81" s="131"/>
      <c r="AQ81" s="131"/>
      <c r="AR81" s="130">
        <v>243589.37</v>
      </c>
      <c r="AS81" s="131"/>
      <c r="AT81" s="131"/>
      <c r="AU81" s="131"/>
      <c r="AV81" s="131"/>
      <c r="AW81" s="131"/>
      <c r="AX81" s="131"/>
      <c r="AY81" s="131"/>
      <c r="AZ81" s="131"/>
      <c r="BA81" s="131"/>
      <c r="BB81" s="130">
        <v>243589.37</v>
      </c>
      <c r="BC81" s="131"/>
      <c r="BD81" s="131"/>
      <c r="BE81" s="131"/>
      <c r="BF81" s="131"/>
      <c r="BG81" s="131"/>
      <c r="BH81" s="131"/>
      <c r="BI81" s="131"/>
      <c r="BJ81" s="131"/>
      <c r="BK81" s="131"/>
    </row>
    <row r="82" spans="2:63" x14ac:dyDescent="0.25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0"/>
      <c r="O82" s="131"/>
      <c r="P82" s="131"/>
      <c r="Q82" s="131"/>
      <c r="R82" s="131"/>
      <c r="S82" s="131"/>
      <c r="T82" s="131"/>
      <c r="U82" s="131"/>
      <c r="V82" s="131"/>
      <c r="W82" s="131"/>
      <c r="X82" s="130"/>
      <c r="Y82" s="131"/>
      <c r="Z82" s="131"/>
      <c r="AA82" s="131"/>
      <c r="AB82" s="131"/>
      <c r="AC82" s="131"/>
      <c r="AD82" s="131"/>
      <c r="AE82" s="131"/>
      <c r="AF82" s="131"/>
      <c r="AG82" s="131"/>
      <c r="AH82" s="130"/>
      <c r="AI82" s="131"/>
      <c r="AJ82" s="131"/>
      <c r="AK82" s="131"/>
      <c r="AL82" s="131"/>
      <c r="AM82" s="131"/>
      <c r="AN82" s="131"/>
      <c r="AO82" s="131"/>
      <c r="AP82" s="131"/>
      <c r="AQ82" s="131"/>
      <c r="AR82" s="130"/>
      <c r="AS82" s="131"/>
      <c r="AT82" s="131"/>
      <c r="AU82" s="131"/>
      <c r="AV82" s="131"/>
      <c r="AW82" s="131"/>
      <c r="AX82" s="131"/>
      <c r="AY82" s="131"/>
      <c r="AZ82" s="131"/>
      <c r="BA82" s="131"/>
      <c r="BB82" s="130"/>
      <c r="BC82" s="131"/>
      <c r="BD82" s="131"/>
      <c r="BE82" s="131"/>
      <c r="BF82" s="131"/>
      <c r="BG82" s="131"/>
      <c r="BH82" s="131"/>
      <c r="BI82" s="131"/>
      <c r="BJ82" s="131"/>
      <c r="BK82" s="131"/>
    </row>
    <row r="83" spans="2:63" ht="12" customHeight="1" x14ac:dyDescent="0.25"/>
    <row r="84" spans="2:63" x14ac:dyDescent="0.25">
      <c r="B84" s="1" t="s">
        <v>103</v>
      </c>
    </row>
    <row r="86" spans="2:63" x14ac:dyDescent="0.25">
      <c r="B86" s="135" t="s">
        <v>104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</row>
    <row r="87" spans="2:63" x14ac:dyDescent="0.25">
      <c r="B87" s="135" t="s">
        <v>180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5" t="s">
        <v>198</v>
      </c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</row>
    <row r="88" spans="2:63" x14ac:dyDescent="0.25">
      <c r="B88" s="135">
        <v>1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5">
        <v>2</v>
      </c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</row>
    <row r="89" spans="2:63" x14ac:dyDescent="0.25">
      <c r="B89" s="135">
        <v>0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5">
        <v>0</v>
      </c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</row>
    <row r="90" spans="2:63" x14ac:dyDescent="0.25"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8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</row>
    <row r="92" spans="2:63" x14ac:dyDescent="0.25">
      <c r="B92" s="1" t="s">
        <v>105</v>
      </c>
    </row>
    <row r="94" spans="2:63" x14ac:dyDescent="0.25">
      <c r="B94" s="137" t="s">
        <v>54</v>
      </c>
      <c r="C94" s="138"/>
      <c r="D94" s="138"/>
      <c r="E94" s="138"/>
      <c r="F94" s="138"/>
      <c r="G94" s="139"/>
      <c r="H94" s="137" t="s">
        <v>106</v>
      </c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9"/>
      <c r="AJ94" s="84" t="s">
        <v>107</v>
      </c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</row>
    <row r="95" spans="2:63" x14ac:dyDescent="0.25">
      <c r="B95" s="140"/>
      <c r="C95" s="141"/>
      <c r="D95" s="141"/>
      <c r="E95" s="141"/>
      <c r="F95" s="141"/>
      <c r="G95" s="142"/>
      <c r="H95" s="140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2"/>
      <c r="AJ95" s="135" t="s">
        <v>180</v>
      </c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5" t="s">
        <v>180</v>
      </c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</row>
    <row r="96" spans="2:63" x14ac:dyDescent="0.25">
      <c r="B96" s="135">
        <v>1</v>
      </c>
      <c r="C96" s="136"/>
      <c r="D96" s="136"/>
      <c r="E96" s="136"/>
      <c r="F96" s="136"/>
      <c r="G96" s="136"/>
      <c r="H96" s="135">
        <v>2</v>
      </c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5">
        <v>3</v>
      </c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5">
        <v>4</v>
      </c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</row>
    <row r="97" spans="2:63" x14ac:dyDescent="0.25">
      <c r="B97" s="128"/>
      <c r="C97" s="129"/>
      <c r="D97" s="129"/>
      <c r="E97" s="129"/>
      <c r="F97" s="129"/>
      <c r="G97" s="129"/>
      <c r="H97" s="128" t="s">
        <v>142</v>
      </c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32">
        <v>9230898.4299999997</v>
      </c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4"/>
      <c r="AX97" s="132">
        <v>9299446.3000000007</v>
      </c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4"/>
    </row>
    <row r="98" spans="2:63" x14ac:dyDescent="0.25">
      <c r="B98" s="128"/>
      <c r="C98" s="129"/>
      <c r="D98" s="129"/>
      <c r="E98" s="129"/>
      <c r="F98" s="129"/>
      <c r="G98" s="129"/>
      <c r="H98" s="128" t="s">
        <v>143</v>
      </c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32">
        <v>41382</v>
      </c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4"/>
      <c r="AX98" s="132">
        <v>162584.73000000001</v>
      </c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4"/>
    </row>
    <row r="99" spans="2:63" x14ac:dyDescent="0.25">
      <c r="B99" s="128"/>
      <c r="C99" s="129"/>
      <c r="D99" s="129"/>
      <c r="E99" s="129"/>
      <c r="F99" s="129"/>
      <c r="G99" s="129"/>
      <c r="H99" s="128" t="s">
        <v>144</v>
      </c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32">
        <v>2702906.48</v>
      </c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4"/>
      <c r="AX99" s="132">
        <v>2708510.88</v>
      </c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4"/>
    </row>
    <row r="100" spans="2:63" x14ac:dyDescent="0.25">
      <c r="B100" s="128"/>
      <c r="C100" s="129"/>
      <c r="D100" s="129"/>
      <c r="E100" s="129"/>
      <c r="F100" s="129"/>
      <c r="G100" s="129"/>
      <c r="H100" s="128" t="s">
        <v>145</v>
      </c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32">
        <v>69450.98</v>
      </c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4"/>
      <c r="AX100" s="132">
        <v>68834.679999999993</v>
      </c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4"/>
    </row>
    <row r="101" spans="2:63" x14ac:dyDescent="0.25">
      <c r="B101" s="128"/>
      <c r="C101" s="129"/>
      <c r="D101" s="129"/>
      <c r="E101" s="129"/>
      <c r="F101" s="129"/>
      <c r="G101" s="129"/>
      <c r="H101" s="128" t="s">
        <v>146</v>
      </c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30">
        <v>294525.59000000003</v>
      </c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0">
        <v>350363.93</v>
      </c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</row>
    <row r="102" spans="2:63" x14ac:dyDescent="0.25">
      <c r="B102" s="128"/>
      <c r="C102" s="129"/>
      <c r="D102" s="129"/>
      <c r="E102" s="129"/>
      <c r="F102" s="129"/>
      <c r="G102" s="129"/>
      <c r="H102" s="128" t="s">
        <v>147</v>
      </c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30">
        <v>235041.91</v>
      </c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0">
        <v>317756.03999999998</v>
      </c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</row>
    <row r="103" spans="2:63" x14ac:dyDescent="0.25">
      <c r="B103" s="128"/>
      <c r="C103" s="129"/>
      <c r="D103" s="129"/>
      <c r="E103" s="129"/>
      <c r="F103" s="129"/>
      <c r="G103" s="129"/>
      <c r="H103" s="128" t="s">
        <v>148</v>
      </c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30">
        <v>90320</v>
      </c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0">
        <v>578485.30000000005</v>
      </c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</row>
    <row r="104" spans="2:63" x14ac:dyDescent="0.25">
      <c r="B104" s="128"/>
      <c r="C104" s="129"/>
      <c r="D104" s="129"/>
      <c r="E104" s="129"/>
      <c r="F104" s="129"/>
      <c r="G104" s="129"/>
      <c r="H104" s="128" t="s">
        <v>149</v>
      </c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30">
        <v>0</v>
      </c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0">
        <v>653</v>
      </c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</row>
    <row r="105" spans="2:63" x14ac:dyDescent="0.25">
      <c r="B105" s="128"/>
      <c r="C105" s="129"/>
      <c r="D105" s="129"/>
      <c r="E105" s="129"/>
      <c r="F105" s="129"/>
      <c r="G105" s="129"/>
      <c r="H105" s="128" t="s">
        <v>150</v>
      </c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30">
        <v>101237.61</v>
      </c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0">
        <v>52486.21</v>
      </c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</row>
    <row r="106" spans="2:63" x14ac:dyDescent="0.25">
      <c r="B106" s="128"/>
      <c r="C106" s="129"/>
      <c r="D106" s="129"/>
      <c r="E106" s="129"/>
      <c r="F106" s="129"/>
      <c r="G106" s="129"/>
      <c r="H106" s="128" t="s">
        <v>151</v>
      </c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30">
        <v>672728</v>
      </c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0">
        <v>161288</v>
      </c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</row>
    <row r="107" spans="2:63" x14ac:dyDescent="0.25">
      <c r="B107" s="128"/>
      <c r="C107" s="129"/>
      <c r="D107" s="129"/>
      <c r="E107" s="129"/>
      <c r="F107" s="129"/>
      <c r="G107" s="129"/>
      <c r="H107" s="128" t="s">
        <v>152</v>
      </c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30">
        <f>SUM(AJ97:AW106)</f>
        <v>13438491</v>
      </c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0">
        <f>SUM(AX97:BK106)</f>
        <v>13700409.07</v>
      </c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</row>
  </sheetData>
  <mergeCells count="329">
    <mergeCell ref="AV53:AY53"/>
    <mergeCell ref="AZ53:BC53"/>
    <mergeCell ref="BD53:BG53"/>
    <mergeCell ref="BH53:BK53"/>
    <mergeCell ref="B53:O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BD51:BG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  <mergeCell ref="BB38:BK38"/>
    <mergeCell ref="B39:M39"/>
    <mergeCell ref="N39:W39"/>
    <mergeCell ref="X39:AG39"/>
    <mergeCell ref="AH39:AQ39"/>
    <mergeCell ref="AR39:BA39"/>
    <mergeCell ref="BB39:BK39"/>
    <mergeCell ref="B38:M38"/>
    <mergeCell ref="N38:W38"/>
    <mergeCell ref="X38:AG38"/>
    <mergeCell ref="AH38:AQ38"/>
    <mergeCell ref="AR38:BA38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H36:AQ36"/>
    <mergeCell ref="AR36:BA36"/>
    <mergeCell ref="N35:W35"/>
    <mergeCell ref="X35:AG35"/>
    <mergeCell ref="AH35:AQ35"/>
    <mergeCell ref="AR35:BA35"/>
    <mergeCell ref="BB35:BK35"/>
    <mergeCell ref="B34:M35"/>
    <mergeCell ref="N34:BK34"/>
    <mergeCell ref="AP29:AV29"/>
    <mergeCell ref="AW29:BC29"/>
    <mergeCell ref="BD29:BK29"/>
    <mergeCell ref="B30:D30"/>
    <mergeCell ref="E30:W30"/>
    <mergeCell ref="X30:AA30"/>
    <mergeCell ref="AB30:AH30"/>
    <mergeCell ref="AI30:AO30"/>
    <mergeCell ref="AP30:AV30"/>
    <mergeCell ref="AW30:BC30"/>
    <mergeCell ref="BD30:BK30"/>
    <mergeCell ref="X29:AA29"/>
    <mergeCell ref="AB29:AH29"/>
    <mergeCell ref="AI29:AO29"/>
    <mergeCell ref="B29:W29"/>
    <mergeCell ref="AP27:AV27"/>
    <mergeCell ref="AW27:BC27"/>
    <mergeCell ref="BD27:BK27"/>
    <mergeCell ref="B27:D27"/>
    <mergeCell ref="E27:W27"/>
    <mergeCell ref="X27:AA27"/>
    <mergeCell ref="AB27:AH27"/>
    <mergeCell ref="AI27:AO27"/>
    <mergeCell ref="B28:BK28"/>
    <mergeCell ref="X26:AA26"/>
    <mergeCell ref="AB26:AH26"/>
    <mergeCell ref="AI26:AO26"/>
    <mergeCell ref="AP26:AV26"/>
    <mergeCell ref="AW26:BC26"/>
    <mergeCell ref="BD26:BK26"/>
    <mergeCell ref="AP23:AV23"/>
    <mergeCell ref="AW23:BC23"/>
    <mergeCell ref="BD23:BK23"/>
    <mergeCell ref="B25:BK25"/>
    <mergeCell ref="B26:W26"/>
    <mergeCell ref="B24:D24"/>
    <mergeCell ref="E24:W24"/>
    <mergeCell ref="X24:AA24"/>
    <mergeCell ref="AB24:AH24"/>
    <mergeCell ref="AI24:AO24"/>
    <mergeCell ref="AP24:AV24"/>
    <mergeCell ref="AW24:BC24"/>
    <mergeCell ref="BD24:BK24"/>
    <mergeCell ref="X23:AA23"/>
    <mergeCell ref="AB23:AH23"/>
    <mergeCell ref="AI23:AO23"/>
    <mergeCell ref="B23:W23"/>
    <mergeCell ref="X22:AA22"/>
    <mergeCell ref="AB22:AH22"/>
    <mergeCell ref="AI22:AO22"/>
    <mergeCell ref="AP22:AV22"/>
    <mergeCell ref="AW22:BC22"/>
    <mergeCell ref="BD22:BK22"/>
    <mergeCell ref="AP19:AV19"/>
    <mergeCell ref="AW19:BC19"/>
    <mergeCell ref="BD19:BK19"/>
    <mergeCell ref="B21:BK21"/>
    <mergeCell ref="B22:W22"/>
    <mergeCell ref="B20:D20"/>
    <mergeCell ref="E20:W20"/>
    <mergeCell ref="X20:AA20"/>
    <mergeCell ref="AB20:AH20"/>
    <mergeCell ref="AI20:AO20"/>
    <mergeCell ref="AP20:AV20"/>
    <mergeCell ref="AW20:BC20"/>
    <mergeCell ref="BD20:BK20"/>
    <mergeCell ref="B19:D19"/>
    <mergeCell ref="E19:W19"/>
    <mergeCell ref="X19:AA19"/>
    <mergeCell ref="AB19:AH19"/>
    <mergeCell ref="AI19:AO19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P49:AM49"/>
    <mergeCell ref="AN49:BC49"/>
    <mergeCell ref="BD49:BK50"/>
    <mergeCell ref="B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BH51:BK51"/>
    <mergeCell ref="P51:S51"/>
    <mergeCell ref="AV54:AY54"/>
    <mergeCell ref="AZ54:BC54"/>
    <mergeCell ref="BD54:BG54"/>
    <mergeCell ref="BH54:BK54"/>
    <mergeCell ref="B58:F58"/>
    <mergeCell ref="G58:AM58"/>
    <mergeCell ref="AN58:BK58"/>
    <mergeCell ref="B59:F59"/>
    <mergeCell ref="G59:AM59"/>
    <mergeCell ref="AN59:BK59"/>
    <mergeCell ref="B54:O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B60:F60"/>
    <mergeCell ref="G60:AM60"/>
    <mergeCell ref="AN60:BK60"/>
    <mergeCell ref="B64:F64"/>
    <mergeCell ref="BB64:BK64"/>
    <mergeCell ref="X64:AG64"/>
    <mergeCell ref="AH64:AQ64"/>
    <mergeCell ref="AR64:BA64"/>
    <mergeCell ref="G64:W64"/>
    <mergeCell ref="B65:F65"/>
    <mergeCell ref="G65:W65"/>
    <mergeCell ref="X65:AG65"/>
    <mergeCell ref="AH65:AQ65"/>
    <mergeCell ref="AR65:BA65"/>
    <mergeCell ref="BB65:BK65"/>
    <mergeCell ref="B66:F66"/>
    <mergeCell ref="G66:W66"/>
    <mergeCell ref="X66:AG66"/>
    <mergeCell ref="AH66:AQ66"/>
    <mergeCell ref="AR66:BA66"/>
    <mergeCell ref="BB66:BK66"/>
    <mergeCell ref="BB69:BK69"/>
    <mergeCell ref="X70:AG70"/>
    <mergeCell ref="AH70:AQ70"/>
    <mergeCell ref="AR70:BA70"/>
    <mergeCell ref="BB70:BK70"/>
    <mergeCell ref="B67:F67"/>
    <mergeCell ref="G67:W67"/>
    <mergeCell ref="X67:AG67"/>
    <mergeCell ref="AH67:AQ67"/>
    <mergeCell ref="AR67:BA67"/>
    <mergeCell ref="BB67:BK67"/>
    <mergeCell ref="X68:AG68"/>
    <mergeCell ref="AH68:AQ68"/>
    <mergeCell ref="AR68:BA68"/>
    <mergeCell ref="BB68:BK68"/>
    <mergeCell ref="B68:W68"/>
    <mergeCell ref="B70:W70"/>
    <mergeCell ref="B69:F69"/>
    <mergeCell ref="G69:W69"/>
    <mergeCell ref="X69:AG69"/>
    <mergeCell ref="AH69:AQ69"/>
    <mergeCell ref="AR69:BA69"/>
    <mergeCell ref="BB73:BK73"/>
    <mergeCell ref="X74:AG74"/>
    <mergeCell ref="AH74:AQ74"/>
    <mergeCell ref="AR74:BA74"/>
    <mergeCell ref="BB74:BK74"/>
    <mergeCell ref="B71:F71"/>
    <mergeCell ref="G71:W71"/>
    <mergeCell ref="X71:AG71"/>
    <mergeCell ref="AH71:AQ71"/>
    <mergeCell ref="AR71:BA71"/>
    <mergeCell ref="BB71:BK71"/>
    <mergeCell ref="X72:AG72"/>
    <mergeCell ref="AH72:AQ72"/>
    <mergeCell ref="AR72:BA72"/>
    <mergeCell ref="BB72:BK72"/>
    <mergeCell ref="B72:W72"/>
    <mergeCell ref="B74:W74"/>
    <mergeCell ref="B73:F73"/>
    <mergeCell ref="G73:W73"/>
    <mergeCell ref="X73:AG73"/>
    <mergeCell ref="AH73:AQ73"/>
    <mergeCell ref="AR73:BA73"/>
    <mergeCell ref="B78:W78"/>
    <mergeCell ref="X78:AQ78"/>
    <mergeCell ref="AR78:BK78"/>
    <mergeCell ref="BB80:BK80"/>
    <mergeCell ref="BB81:BK81"/>
    <mergeCell ref="B80:M80"/>
    <mergeCell ref="N80:W80"/>
    <mergeCell ref="X80:AG80"/>
    <mergeCell ref="AH80:AQ80"/>
    <mergeCell ref="AR80:BA80"/>
    <mergeCell ref="B81:M81"/>
    <mergeCell ref="N81:W81"/>
    <mergeCell ref="X81:AG81"/>
    <mergeCell ref="AH81:AQ81"/>
    <mergeCell ref="AR81:BA81"/>
    <mergeCell ref="BB79:BK79"/>
    <mergeCell ref="B79:M79"/>
    <mergeCell ref="N79:W79"/>
    <mergeCell ref="X79:AG79"/>
    <mergeCell ref="AH79:AQ79"/>
    <mergeCell ref="AR79:BA79"/>
    <mergeCell ref="B86:BK86"/>
    <mergeCell ref="B87:AH87"/>
    <mergeCell ref="AI87:BK87"/>
    <mergeCell ref="B88:AH88"/>
    <mergeCell ref="AI88:BK88"/>
    <mergeCell ref="B89:AH89"/>
    <mergeCell ref="AI89:BK89"/>
    <mergeCell ref="AJ94:BK94"/>
    <mergeCell ref="B82:M82"/>
    <mergeCell ref="N82:W82"/>
    <mergeCell ref="X82:AG82"/>
    <mergeCell ref="AH82:AQ82"/>
    <mergeCell ref="AR82:BA82"/>
    <mergeCell ref="BB82:BK82"/>
    <mergeCell ref="AJ95:AW95"/>
    <mergeCell ref="AX95:BK95"/>
    <mergeCell ref="B96:G96"/>
    <mergeCell ref="H96:AI96"/>
    <mergeCell ref="AJ96:AW96"/>
    <mergeCell ref="AX96:BK96"/>
    <mergeCell ref="B97:G97"/>
    <mergeCell ref="H97:AI97"/>
    <mergeCell ref="AJ97:AW97"/>
    <mergeCell ref="AX97:BK97"/>
    <mergeCell ref="B94:G95"/>
    <mergeCell ref="H94:AI95"/>
    <mergeCell ref="B98:G98"/>
    <mergeCell ref="H98:AI98"/>
    <mergeCell ref="AJ98:AW98"/>
    <mergeCell ref="AX98:BK98"/>
    <mergeCell ref="B99:G99"/>
    <mergeCell ref="H99:AI99"/>
    <mergeCell ref="AJ99:AW99"/>
    <mergeCell ref="AX99:BK99"/>
    <mergeCell ref="B100:G100"/>
    <mergeCell ref="H100:AI100"/>
    <mergeCell ref="AJ100:AW100"/>
    <mergeCell ref="AX100:BK100"/>
    <mergeCell ref="B101:G101"/>
    <mergeCell ref="H101:AI101"/>
    <mergeCell ref="AJ101:AW101"/>
    <mergeCell ref="AX101:BK101"/>
    <mergeCell ref="B102:G102"/>
    <mergeCell ref="H102:AI102"/>
    <mergeCell ref="AJ102:AW102"/>
    <mergeCell ref="AX102:BK102"/>
    <mergeCell ref="B103:G103"/>
    <mergeCell ref="H103:AI103"/>
    <mergeCell ref="AJ103:AW103"/>
    <mergeCell ref="AX103:BK103"/>
    <mergeCell ref="B107:G107"/>
    <mergeCell ref="H107:AI107"/>
    <mergeCell ref="AJ107:AW107"/>
    <mergeCell ref="AX107:BK107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"/>
  <sheetViews>
    <sheetView zoomScaleNormal="100" workbookViewId="0">
      <selection activeCell="AQ10" sqref="AQ10:AX10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108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79" t="s">
        <v>55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9" t="s">
        <v>109</v>
      </c>
      <c r="P4" s="80"/>
      <c r="Q4" s="80"/>
      <c r="R4" s="80"/>
      <c r="S4" s="79" t="s">
        <v>110</v>
      </c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79" t="s">
        <v>111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79" t="s">
        <v>112</v>
      </c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"/>
      <c r="BP4" s="8"/>
      <c r="BQ4" s="8"/>
      <c r="BR4" s="8"/>
    </row>
    <row r="5" spans="2:70" ht="39" customHeight="1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9" t="s">
        <v>113</v>
      </c>
      <c r="T5" s="80"/>
      <c r="U5" s="80"/>
      <c r="V5" s="80"/>
      <c r="W5" s="80"/>
      <c r="X5" s="80"/>
      <c r="Y5" s="80"/>
      <c r="Z5" s="80"/>
      <c r="AA5" s="79" t="s">
        <v>29</v>
      </c>
      <c r="AB5" s="80"/>
      <c r="AC5" s="80"/>
      <c r="AD5" s="80"/>
      <c r="AE5" s="80"/>
      <c r="AF5" s="80"/>
      <c r="AG5" s="80"/>
      <c r="AH5" s="80"/>
      <c r="AI5" s="79" t="s">
        <v>113</v>
      </c>
      <c r="AJ5" s="80"/>
      <c r="AK5" s="80"/>
      <c r="AL5" s="80"/>
      <c r="AM5" s="80"/>
      <c r="AN5" s="80"/>
      <c r="AO5" s="80"/>
      <c r="AP5" s="80"/>
      <c r="AQ5" s="79" t="s">
        <v>29</v>
      </c>
      <c r="AR5" s="80"/>
      <c r="AS5" s="80"/>
      <c r="AT5" s="80"/>
      <c r="AU5" s="80"/>
      <c r="AV5" s="80"/>
      <c r="AW5" s="80"/>
      <c r="AX5" s="80"/>
      <c r="AY5" s="79" t="s">
        <v>113</v>
      </c>
      <c r="AZ5" s="80"/>
      <c r="BA5" s="80"/>
      <c r="BB5" s="80"/>
      <c r="BC5" s="80"/>
      <c r="BD5" s="80"/>
      <c r="BE5" s="80"/>
      <c r="BF5" s="80"/>
      <c r="BG5" s="79" t="s">
        <v>29</v>
      </c>
      <c r="BH5" s="80"/>
      <c r="BI5" s="80"/>
      <c r="BJ5" s="80"/>
      <c r="BK5" s="80"/>
      <c r="BL5" s="80"/>
      <c r="BM5" s="80"/>
      <c r="BN5" s="80"/>
      <c r="BO5" s="8"/>
      <c r="BP5" s="8"/>
      <c r="BQ5" s="8"/>
      <c r="BR5" s="8"/>
    </row>
    <row r="6" spans="2:70" x14ac:dyDescent="0.25">
      <c r="B6" s="135">
        <v>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5">
        <v>2</v>
      </c>
      <c r="P6" s="136"/>
      <c r="Q6" s="136"/>
      <c r="R6" s="136"/>
      <c r="S6" s="135">
        <v>3</v>
      </c>
      <c r="T6" s="136"/>
      <c r="U6" s="136"/>
      <c r="V6" s="136"/>
      <c r="W6" s="136"/>
      <c r="X6" s="136"/>
      <c r="Y6" s="136"/>
      <c r="Z6" s="136"/>
      <c r="AA6" s="135">
        <v>4</v>
      </c>
      <c r="AB6" s="136"/>
      <c r="AC6" s="136"/>
      <c r="AD6" s="136"/>
      <c r="AE6" s="136"/>
      <c r="AF6" s="136"/>
      <c r="AG6" s="136"/>
      <c r="AH6" s="136"/>
      <c r="AI6" s="135">
        <v>5</v>
      </c>
      <c r="AJ6" s="136"/>
      <c r="AK6" s="136"/>
      <c r="AL6" s="136"/>
      <c r="AM6" s="136"/>
      <c r="AN6" s="136"/>
      <c r="AO6" s="136"/>
      <c r="AP6" s="136"/>
      <c r="AQ6" s="135">
        <v>6</v>
      </c>
      <c r="AR6" s="136"/>
      <c r="AS6" s="136"/>
      <c r="AT6" s="136"/>
      <c r="AU6" s="136"/>
      <c r="AV6" s="136"/>
      <c r="AW6" s="136"/>
      <c r="AX6" s="136"/>
      <c r="AY6" s="135">
        <v>7</v>
      </c>
      <c r="AZ6" s="136"/>
      <c r="BA6" s="136"/>
      <c r="BB6" s="136"/>
      <c r="BC6" s="136"/>
      <c r="BD6" s="136"/>
      <c r="BE6" s="136"/>
      <c r="BF6" s="136"/>
      <c r="BG6" s="135">
        <v>8</v>
      </c>
      <c r="BH6" s="136"/>
      <c r="BI6" s="136"/>
      <c r="BJ6" s="136"/>
      <c r="BK6" s="136"/>
      <c r="BL6" s="136"/>
      <c r="BM6" s="136"/>
      <c r="BN6" s="136"/>
      <c r="BO6" s="3"/>
      <c r="BP6" s="3"/>
      <c r="BQ6" s="8"/>
      <c r="BR6" s="8"/>
    </row>
    <row r="7" spans="2:70" ht="75" customHeight="1" x14ac:dyDescent="0.25">
      <c r="B7" s="72" t="s">
        <v>114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68" t="s">
        <v>62</v>
      </c>
      <c r="P7" s="69"/>
      <c r="Q7" s="69"/>
      <c r="R7" s="69"/>
      <c r="S7" s="190">
        <v>425479.92</v>
      </c>
      <c r="T7" s="191"/>
      <c r="U7" s="191"/>
      <c r="V7" s="191"/>
      <c r="W7" s="191"/>
      <c r="X7" s="191"/>
      <c r="Y7" s="191"/>
      <c r="Z7" s="191"/>
      <c r="AA7" s="190">
        <v>425479.92</v>
      </c>
      <c r="AB7" s="191"/>
      <c r="AC7" s="191"/>
      <c r="AD7" s="191"/>
      <c r="AE7" s="191"/>
      <c r="AF7" s="191"/>
      <c r="AG7" s="191"/>
      <c r="AH7" s="191"/>
      <c r="AI7" s="190">
        <f>AI10+AI11</f>
        <v>4792467.5</v>
      </c>
      <c r="AJ7" s="191"/>
      <c r="AK7" s="191"/>
      <c r="AL7" s="191"/>
      <c r="AM7" s="191"/>
      <c r="AN7" s="191"/>
      <c r="AO7" s="191"/>
      <c r="AP7" s="191"/>
      <c r="AQ7" s="190">
        <f>AQ10+AQ11</f>
        <v>5160567.5</v>
      </c>
      <c r="AR7" s="191"/>
      <c r="AS7" s="191"/>
      <c r="AT7" s="191"/>
      <c r="AU7" s="191"/>
      <c r="AV7" s="191"/>
      <c r="AW7" s="191"/>
      <c r="AX7" s="191"/>
      <c r="AY7" s="190">
        <f>S7+AI7</f>
        <v>5217947.42</v>
      </c>
      <c r="AZ7" s="191"/>
      <c r="BA7" s="191"/>
      <c r="BB7" s="191"/>
      <c r="BC7" s="191"/>
      <c r="BD7" s="191"/>
      <c r="BE7" s="191"/>
      <c r="BF7" s="191"/>
      <c r="BG7" s="190">
        <f>AA7+AQ7</f>
        <v>5586047.4199999999</v>
      </c>
      <c r="BH7" s="191"/>
      <c r="BI7" s="191"/>
      <c r="BJ7" s="191"/>
      <c r="BK7" s="191"/>
      <c r="BL7" s="191"/>
      <c r="BM7" s="191"/>
      <c r="BN7" s="191"/>
      <c r="BO7" s="3"/>
      <c r="BP7" s="3"/>
      <c r="BQ7" s="8"/>
      <c r="BR7" s="8"/>
    </row>
    <row r="8" spans="2:70" ht="26.25" customHeight="1" x14ac:dyDescent="0.25">
      <c r="B8" s="72" t="s">
        <v>115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68" t="s">
        <v>62</v>
      </c>
      <c r="P8" s="69"/>
      <c r="Q8" s="69"/>
      <c r="R8" s="69"/>
      <c r="S8" s="190">
        <v>0</v>
      </c>
      <c r="T8" s="191"/>
      <c r="U8" s="191"/>
      <c r="V8" s="191"/>
      <c r="W8" s="191"/>
      <c r="X8" s="191"/>
      <c r="Y8" s="191"/>
      <c r="Z8" s="191"/>
      <c r="AA8" s="190">
        <v>0</v>
      </c>
      <c r="AB8" s="191"/>
      <c r="AC8" s="191"/>
      <c r="AD8" s="191"/>
      <c r="AE8" s="191"/>
      <c r="AF8" s="191"/>
      <c r="AG8" s="191"/>
      <c r="AH8" s="191"/>
      <c r="AI8" s="190">
        <v>0</v>
      </c>
      <c r="AJ8" s="191"/>
      <c r="AK8" s="191"/>
      <c r="AL8" s="191"/>
      <c r="AM8" s="191"/>
      <c r="AN8" s="191"/>
      <c r="AO8" s="191"/>
      <c r="AP8" s="191"/>
      <c r="AQ8" s="190">
        <v>0</v>
      </c>
      <c r="AR8" s="191"/>
      <c r="AS8" s="191"/>
      <c r="AT8" s="191"/>
      <c r="AU8" s="191"/>
      <c r="AV8" s="191"/>
      <c r="AW8" s="191"/>
      <c r="AX8" s="191"/>
      <c r="AY8" s="190">
        <v>0</v>
      </c>
      <c r="AZ8" s="191"/>
      <c r="BA8" s="191"/>
      <c r="BB8" s="191"/>
      <c r="BC8" s="191"/>
      <c r="BD8" s="191"/>
      <c r="BE8" s="191"/>
      <c r="BF8" s="191"/>
      <c r="BG8" s="190">
        <v>0</v>
      </c>
      <c r="BH8" s="191"/>
      <c r="BI8" s="191"/>
      <c r="BJ8" s="191"/>
      <c r="BK8" s="191"/>
      <c r="BL8" s="191"/>
      <c r="BM8" s="191"/>
      <c r="BN8" s="191"/>
      <c r="BO8" s="3"/>
      <c r="BP8" s="3"/>
      <c r="BQ8" s="8"/>
      <c r="BR8" s="8"/>
    </row>
    <row r="9" spans="2:70" ht="37.5" customHeight="1" x14ac:dyDescent="0.25">
      <c r="B9" s="72" t="s">
        <v>116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68" t="s">
        <v>62</v>
      </c>
      <c r="P9" s="69"/>
      <c r="Q9" s="69"/>
      <c r="R9" s="69"/>
      <c r="S9" s="190">
        <v>0</v>
      </c>
      <c r="T9" s="191"/>
      <c r="U9" s="191"/>
      <c r="V9" s="191"/>
      <c r="W9" s="191"/>
      <c r="X9" s="191"/>
      <c r="Y9" s="191"/>
      <c r="Z9" s="191"/>
      <c r="AA9" s="190">
        <v>0</v>
      </c>
      <c r="AB9" s="191"/>
      <c r="AC9" s="191"/>
      <c r="AD9" s="191"/>
      <c r="AE9" s="191"/>
      <c r="AF9" s="191"/>
      <c r="AG9" s="191"/>
      <c r="AH9" s="191"/>
      <c r="AI9" s="190">
        <v>0</v>
      </c>
      <c r="AJ9" s="191"/>
      <c r="AK9" s="191"/>
      <c r="AL9" s="191"/>
      <c r="AM9" s="191"/>
      <c r="AN9" s="191"/>
      <c r="AO9" s="191"/>
      <c r="AP9" s="191"/>
      <c r="AQ9" s="190">
        <v>0</v>
      </c>
      <c r="AR9" s="191"/>
      <c r="AS9" s="191"/>
      <c r="AT9" s="191"/>
      <c r="AU9" s="191"/>
      <c r="AV9" s="191"/>
      <c r="AW9" s="191"/>
      <c r="AX9" s="191"/>
      <c r="AY9" s="190">
        <v>0</v>
      </c>
      <c r="AZ9" s="191"/>
      <c r="BA9" s="191"/>
      <c r="BB9" s="191"/>
      <c r="BC9" s="191"/>
      <c r="BD9" s="191"/>
      <c r="BE9" s="191"/>
      <c r="BF9" s="191"/>
      <c r="BG9" s="190">
        <v>0</v>
      </c>
      <c r="BH9" s="191"/>
      <c r="BI9" s="191"/>
      <c r="BJ9" s="191"/>
      <c r="BK9" s="191"/>
      <c r="BL9" s="191"/>
      <c r="BM9" s="191"/>
      <c r="BN9" s="191"/>
      <c r="BO9" s="3"/>
      <c r="BP9" s="3"/>
      <c r="BQ9" s="8"/>
      <c r="BR9" s="8"/>
    </row>
    <row r="10" spans="2:70" ht="48.75" customHeight="1" x14ac:dyDescent="0.25">
      <c r="B10" s="72" t="s">
        <v>117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68" t="s">
        <v>62</v>
      </c>
      <c r="P10" s="69"/>
      <c r="Q10" s="69"/>
      <c r="R10" s="69"/>
      <c r="S10" s="190">
        <v>425479.92</v>
      </c>
      <c r="T10" s="191"/>
      <c r="U10" s="191"/>
      <c r="V10" s="191"/>
      <c r="W10" s="191"/>
      <c r="X10" s="191"/>
      <c r="Y10" s="191"/>
      <c r="Z10" s="191"/>
      <c r="AA10" s="190">
        <f>AA7</f>
        <v>425479.92</v>
      </c>
      <c r="AB10" s="191"/>
      <c r="AC10" s="191"/>
      <c r="AD10" s="191"/>
      <c r="AE10" s="191"/>
      <c r="AF10" s="191"/>
      <c r="AG10" s="191"/>
      <c r="AH10" s="191"/>
      <c r="AI10" s="190">
        <v>4783867.5</v>
      </c>
      <c r="AJ10" s="191"/>
      <c r="AK10" s="191"/>
      <c r="AL10" s="191"/>
      <c r="AM10" s="191"/>
      <c r="AN10" s="191"/>
      <c r="AO10" s="191"/>
      <c r="AP10" s="191"/>
      <c r="AQ10" s="190">
        <v>5151967.5</v>
      </c>
      <c r="AR10" s="191"/>
      <c r="AS10" s="191"/>
      <c r="AT10" s="191"/>
      <c r="AU10" s="191"/>
      <c r="AV10" s="191"/>
      <c r="AW10" s="191"/>
      <c r="AX10" s="191"/>
      <c r="AY10" s="190">
        <f>S10+AI10</f>
        <v>5209347.42</v>
      </c>
      <c r="AZ10" s="191"/>
      <c r="BA10" s="191"/>
      <c r="BB10" s="191"/>
      <c r="BC10" s="191"/>
      <c r="BD10" s="191"/>
      <c r="BE10" s="191"/>
      <c r="BF10" s="191"/>
      <c r="BG10" s="190">
        <f>AA10+AQ10</f>
        <v>5577447.4199999999</v>
      </c>
      <c r="BH10" s="191"/>
      <c r="BI10" s="191"/>
      <c r="BJ10" s="191"/>
      <c r="BK10" s="191"/>
      <c r="BL10" s="191"/>
      <c r="BM10" s="191"/>
      <c r="BN10" s="191"/>
      <c r="BO10" s="3"/>
      <c r="BP10" s="3"/>
      <c r="BQ10" s="8"/>
      <c r="BR10" s="8"/>
    </row>
    <row r="11" spans="2:70" ht="63" customHeight="1" x14ac:dyDescent="0.25">
      <c r="B11" s="72" t="s">
        <v>118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68" t="s">
        <v>62</v>
      </c>
      <c r="P11" s="69"/>
      <c r="Q11" s="69"/>
      <c r="R11" s="69"/>
      <c r="S11" s="190">
        <v>0</v>
      </c>
      <c r="T11" s="191"/>
      <c r="U11" s="191"/>
      <c r="V11" s="191"/>
      <c r="W11" s="191"/>
      <c r="X11" s="191"/>
      <c r="Y11" s="191"/>
      <c r="Z11" s="191"/>
      <c r="AA11" s="190">
        <v>0</v>
      </c>
      <c r="AB11" s="191"/>
      <c r="AC11" s="191"/>
      <c r="AD11" s="191"/>
      <c r="AE11" s="191"/>
      <c r="AF11" s="191"/>
      <c r="AG11" s="191"/>
      <c r="AH11" s="191"/>
      <c r="AI11" s="190">
        <v>8600</v>
      </c>
      <c r="AJ11" s="191"/>
      <c r="AK11" s="191"/>
      <c r="AL11" s="191"/>
      <c r="AM11" s="191"/>
      <c r="AN11" s="191"/>
      <c r="AO11" s="191"/>
      <c r="AP11" s="191"/>
      <c r="AQ11" s="190">
        <v>8600</v>
      </c>
      <c r="AR11" s="191"/>
      <c r="AS11" s="191"/>
      <c r="AT11" s="191"/>
      <c r="AU11" s="191"/>
      <c r="AV11" s="191"/>
      <c r="AW11" s="191"/>
      <c r="AX11" s="191"/>
      <c r="AY11" s="190">
        <f>S11+AI11</f>
        <v>8600</v>
      </c>
      <c r="AZ11" s="191"/>
      <c r="BA11" s="191"/>
      <c r="BB11" s="191"/>
      <c r="BC11" s="191"/>
      <c r="BD11" s="191"/>
      <c r="BE11" s="191"/>
      <c r="BF11" s="191"/>
      <c r="BG11" s="190">
        <f>AA11+AQ11</f>
        <v>8600</v>
      </c>
      <c r="BH11" s="191"/>
      <c r="BI11" s="191"/>
      <c r="BJ11" s="191"/>
      <c r="BK11" s="191"/>
      <c r="BL11" s="191"/>
      <c r="BM11" s="191"/>
      <c r="BN11" s="191"/>
      <c r="BO11" s="3"/>
      <c r="BP11" s="3"/>
      <c r="BQ11" s="8"/>
      <c r="BR11" s="8"/>
    </row>
    <row r="12" spans="2:70" ht="25.5" customHeight="1" x14ac:dyDescent="0.25">
      <c r="B12" s="72" t="s">
        <v>119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68" t="s">
        <v>62</v>
      </c>
      <c r="P12" s="69"/>
      <c r="Q12" s="69"/>
      <c r="R12" s="69"/>
      <c r="S12" s="70" t="s">
        <v>94</v>
      </c>
      <c r="T12" s="71"/>
      <c r="U12" s="71"/>
      <c r="V12" s="71"/>
      <c r="W12" s="71"/>
      <c r="X12" s="71"/>
      <c r="Y12" s="71"/>
      <c r="Z12" s="71"/>
      <c r="AA12" s="70" t="s">
        <v>94</v>
      </c>
      <c r="AB12" s="71"/>
      <c r="AC12" s="71"/>
      <c r="AD12" s="71"/>
      <c r="AE12" s="71"/>
      <c r="AF12" s="71"/>
      <c r="AG12" s="71"/>
      <c r="AH12" s="71"/>
      <c r="AI12" s="188">
        <v>4783867.5</v>
      </c>
      <c r="AJ12" s="189"/>
      <c r="AK12" s="189"/>
      <c r="AL12" s="189"/>
      <c r="AM12" s="189"/>
      <c r="AN12" s="189"/>
      <c r="AO12" s="189"/>
      <c r="AP12" s="189"/>
      <c r="AQ12" s="188">
        <v>5151967.5</v>
      </c>
      <c r="AR12" s="189"/>
      <c r="AS12" s="189"/>
      <c r="AT12" s="189"/>
      <c r="AU12" s="189"/>
      <c r="AV12" s="189"/>
      <c r="AW12" s="189"/>
      <c r="AX12" s="189"/>
      <c r="AY12" s="188">
        <f>AI12</f>
        <v>4783867.5</v>
      </c>
      <c r="AZ12" s="189"/>
      <c r="BA12" s="189"/>
      <c r="BB12" s="189"/>
      <c r="BC12" s="189"/>
      <c r="BD12" s="189"/>
      <c r="BE12" s="189"/>
      <c r="BF12" s="189"/>
      <c r="BG12" s="188">
        <f>AQ12</f>
        <v>5151967.5</v>
      </c>
      <c r="BH12" s="189"/>
      <c r="BI12" s="189"/>
      <c r="BJ12" s="189"/>
      <c r="BK12" s="189"/>
      <c r="BL12" s="189"/>
      <c r="BM12" s="189"/>
      <c r="BN12" s="189"/>
      <c r="BO12" s="3"/>
      <c r="BP12" s="3"/>
      <c r="BQ12" s="8"/>
      <c r="BR12" s="8"/>
    </row>
    <row r="13" spans="2:70" ht="86.25" customHeight="1" x14ac:dyDescent="0.25">
      <c r="B13" s="72" t="s">
        <v>120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68" t="s">
        <v>121</v>
      </c>
      <c r="P13" s="69"/>
      <c r="Q13" s="69"/>
      <c r="R13" s="69"/>
      <c r="S13" s="70">
        <v>1</v>
      </c>
      <c r="T13" s="71"/>
      <c r="U13" s="71"/>
      <c r="V13" s="71"/>
      <c r="W13" s="71"/>
      <c r="X13" s="71"/>
      <c r="Y13" s="71"/>
      <c r="Z13" s="71"/>
      <c r="AA13" s="70">
        <v>1</v>
      </c>
      <c r="AB13" s="71"/>
      <c r="AC13" s="71"/>
      <c r="AD13" s="71"/>
      <c r="AE13" s="71"/>
      <c r="AF13" s="71"/>
      <c r="AG13" s="71"/>
      <c r="AH13" s="71"/>
      <c r="AI13" s="70" t="s">
        <v>94</v>
      </c>
      <c r="AJ13" s="71"/>
      <c r="AK13" s="71"/>
      <c r="AL13" s="71"/>
      <c r="AM13" s="71"/>
      <c r="AN13" s="71"/>
      <c r="AO13" s="71"/>
      <c r="AP13" s="71"/>
      <c r="AQ13" s="70" t="s">
        <v>94</v>
      </c>
      <c r="AR13" s="71"/>
      <c r="AS13" s="71"/>
      <c r="AT13" s="71"/>
      <c r="AU13" s="71"/>
      <c r="AV13" s="71"/>
      <c r="AW13" s="71"/>
      <c r="AX13" s="71"/>
      <c r="AY13" s="70">
        <v>1</v>
      </c>
      <c r="AZ13" s="71"/>
      <c r="BA13" s="71"/>
      <c r="BB13" s="71"/>
      <c r="BC13" s="71"/>
      <c r="BD13" s="71"/>
      <c r="BE13" s="71"/>
      <c r="BF13" s="71"/>
      <c r="BG13" s="70">
        <v>1</v>
      </c>
      <c r="BH13" s="71"/>
      <c r="BI13" s="71"/>
      <c r="BJ13" s="71"/>
      <c r="BK13" s="71"/>
      <c r="BL13" s="71"/>
      <c r="BM13" s="71"/>
      <c r="BN13" s="71"/>
      <c r="BO13" s="8"/>
      <c r="BP13" s="8"/>
      <c r="BQ13" s="8"/>
      <c r="BR13" s="8"/>
    </row>
    <row r="14" spans="2:70" ht="25.5" customHeight="1" x14ac:dyDescent="0.25">
      <c r="B14" s="72" t="s">
        <v>115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68" t="s">
        <v>121</v>
      </c>
      <c r="P14" s="69"/>
      <c r="Q14" s="69"/>
      <c r="R14" s="69"/>
      <c r="S14" s="184">
        <v>0</v>
      </c>
      <c r="T14" s="185"/>
      <c r="U14" s="185"/>
      <c r="V14" s="185"/>
      <c r="W14" s="185"/>
      <c r="X14" s="185"/>
      <c r="Y14" s="185"/>
      <c r="Z14" s="185"/>
      <c r="AA14" s="184">
        <v>0</v>
      </c>
      <c r="AB14" s="185"/>
      <c r="AC14" s="185"/>
      <c r="AD14" s="185"/>
      <c r="AE14" s="185"/>
      <c r="AF14" s="185"/>
      <c r="AG14" s="185"/>
      <c r="AH14" s="185"/>
      <c r="AI14" s="70" t="s">
        <v>94</v>
      </c>
      <c r="AJ14" s="71"/>
      <c r="AK14" s="71"/>
      <c r="AL14" s="71"/>
      <c r="AM14" s="71"/>
      <c r="AN14" s="71"/>
      <c r="AO14" s="71"/>
      <c r="AP14" s="71"/>
      <c r="AQ14" s="70" t="s">
        <v>94</v>
      </c>
      <c r="AR14" s="71"/>
      <c r="AS14" s="71"/>
      <c r="AT14" s="71"/>
      <c r="AU14" s="71"/>
      <c r="AV14" s="71"/>
      <c r="AW14" s="71"/>
      <c r="AX14" s="71"/>
      <c r="AY14" s="184">
        <v>0</v>
      </c>
      <c r="AZ14" s="185"/>
      <c r="BA14" s="185"/>
      <c r="BB14" s="185"/>
      <c r="BC14" s="185"/>
      <c r="BD14" s="185"/>
      <c r="BE14" s="185"/>
      <c r="BF14" s="185"/>
      <c r="BG14" s="184">
        <v>0</v>
      </c>
      <c r="BH14" s="185"/>
      <c r="BI14" s="185"/>
      <c r="BJ14" s="185"/>
      <c r="BK14" s="185"/>
      <c r="BL14" s="185"/>
      <c r="BM14" s="185"/>
      <c r="BN14" s="185"/>
      <c r="BO14" s="8"/>
      <c r="BP14" s="8"/>
      <c r="BQ14" s="8"/>
      <c r="BR14" s="8"/>
    </row>
    <row r="15" spans="2:70" ht="36.75" customHeight="1" x14ac:dyDescent="0.25">
      <c r="B15" s="72" t="s">
        <v>116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68" t="s">
        <v>121</v>
      </c>
      <c r="P15" s="69"/>
      <c r="Q15" s="69"/>
      <c r="R15" s="69"/>
      <c r="S15" s="184">
        <v>0</v>
      </c>
      <c r="T15" s="185"/>
      <c r="U15" s="185"/>
      <c r="V15" s="185"/>
      <c r="W15" s="185"/>
      <c r="X15" s="185"/>
      <c r="Y15" s="185"/>
      <c r="Z15" s="185"/>
      <c r="AA15" s="184">
        <v>0</v>
      </c>
      <c r="AB15" s="185"/>
      <c r="AC15" s="185"/>
      <c r="AD15" s="185"/>
      <c r="AE15" s="185"/>
      <c r="AF15" s="185"/>
      <c r="AG15" s="185"/>
      <c r="AH15" s="185"/>
      <c r="AI15" s="70" t="s">
        <v>94</v>
      </c>
      <c r="AJ15" s="71"/>
      <c r="AK15" s="71"/>
      <c r="AL15" s="71"/>
      <c r="AM15" s="71"/>
      <c r="AN15" s="71"/>
      <c r="AO15" s="71"/>
      <c r="AP15" s="71"/>
      <c r="AQ15" s="70" t="s">
        <v>94</v>
      </c>
      <c r="AR15" s="71"/>
      <c r="AS15" s="71"/>
      <c r="AT15" s="71"/>
      <c r="AU15" s="71"/>
      <c r="AV15" s="71"/>
      <c r="AW15" s="71"/>
      <c r="AX15" s="71"/>
      <c r="AY15" s="184">
        <v>0</v>
      </c>
      <c r="AZ15" s="185"/>
      <c r="BA15" s="185"/>
      <c r="BB15" s="185"/>
      <c r="BC15" s="185"/>
      <c r="BD15" s="185"/>
      <c r="BE15" s="185"/>
      <c r="BF15" s="185"/>
      <c r="BG15" s="184">
        <v>0</v>
      </c>
      <c r="BH15" s="185"/>
      <c r="BI15" s="185"/>
      <c r="BJ15" s="185"/>
      <c r="BK15" s="185"/>
      <c r="BL15" s="185"/>
      <c r="BM15" s="185"/>
      <c r="BN15" s="185"/>
      <c r="BO15" s="6"/>
      <c r="BP15" s="8"/>
      <c r="BQ15" s="8"/>
      <c r="BR15" s="8"/>
    </row>
    <row r="16" spans="2:70" ht="79.5" customHeight="1" x14ac:dyDescent="0.25">
      <c r="B16" s="72" t="s">
        <v>122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68" t="s">
        <v>123</v>
      </c>
      <c r="P16" s="69"/>
      <c r="Q16" s="69"/>
      <c r="R16" s="69"/>
      <c r="S16" s="186">
        <v>321.60000000000002</v>
      </c>
      <c r="T16" s="187"/>
      <c r="U16" s="187"/>
      <c r="V16" s="187"/>
      <c r="W16" s="187"/>
      <c r="X16" s="187"/>
      <c r="Y16" s="187"/>
      <c r="Z16" s="187"/>
      <c r="AA16" s="186">
        <v>321.60000000000002</v>
      </c>
      <c r="AB16" s="187"/>
      <c r="AC16" s="187"/>
      <c r="AD16" s="187"/>
      <c r="AE16" s="187"/>
      <c r="AF16" s="187"/>
      <c r="AG16" s="187"/>
      <c r="AH16" s="187"/>
      <c r="AI16" s="70" t="s">
        <v>94</v>
      </c>
      <c r="AJ16" s="71"/>
      <c r="AK16" s="71"/>
      <c r="AL16" s="71"/>
      <c r="AM16" s="71"/>
      <c r="AN16" s="71"/>
      <c r="AO16" s="71"/>
      <c r="AP16" s="71"/>
      <c r="AQ16" s="70" t="s">
        <v>94</v>
      </c>
      <c r="AR16" s="71"/>
      <c r="AS16" s="71"/>
      <c r="AT16" s="71"/>
      <c r="AU16" s="71"/>
      <c r="AV16" s="71"/>
      <c r="AW16" s="71"/>
      <c r="AX16" s="71"/>
      <c r="AY16" s="70"/>
      <c r="AZ16" s="71"/>
      <c r="BA16" s="71"/>
      <c r="BB16" s="71"/>
      <c r="BC16" s="71"/>
      <c r="BD16" s="71"/>
      <c r="BE16" s="71"/>
      <c r="BF16" s="71"/>
      <c r="BG16" s="70"/>
      <c r="BH16" s="71"/>
      <c r="BI16" s="71"/>
      <c r="BJ16" s="71"/>
      <c r="BK16" s="71"/>
      <c r="BL16" s="71"/>
      <c r="BM16" s="71"/>
      <c r="BN16" s="71"/>
      <c r="BO16" s="6"/>
      <c r="BP16" s="8"/>
      <c r="BQ16" s="8"/>
      <c r="BR16" s="8"/>
    </row>
    <row r="17" spans="2:70" ht="26.25" customHeight="1" x14ac:dyDescent="0.25">
      <c r="B17" s="72" t="s">
        <v>115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68" t="s">
        <v>123</v>
      </c>
      <c r="P17" s="69"/>
      <c r="Q17" s="69"/>
      <c r="R17" s="69"/>
      <c r="S17" s="184">
        <v>0</v>
      </c>
      <c r="T17" s="185"/>
      <c r="U17" s="185"/>
      <c r="V17" s="185"/>
      <c r="W17" s="185"/>
      <c r="X17" s="185"/>
      <c r="Y17" s="185"/>
      <c r="Z17" s="185"/>
      <c r="AA17" s="184">
        <v>0</v>
      </c>
      <c r="AB17" s="185"/>
      <c r="AC17" s="185"/>
      <c r="AD17" s="185"/>
      <c r="AE17" s="185"/>
      <c r="AF17" s="185"/>
      <c r="AG17" s="185"/>
      <c r="AH17" s="185"/>
      <c r="AI17" s="70" t="s">
        <v>94</v>
      </c>
      <c r="AJ17" s="71"/>
      <c r="AK17" s="71"/>
      <c r="AL17" s="71"/>
      <c r="AM17" s="71"/>
      <c r="AN17" s="71"/>
      <c r="AO17" s="71"/>
      <c r="AP17" s="71"/>
      <c r="AQ17" s="70" t="s">
        <v>94</v>
      </c>
      <c r="AR17" s="71"/>
      <c r="AS17" s="71"/>
      <c r="AT17" s="71"/>
      <c r="AU17" s="71"/>
      <c r="AV17" s="71"/>
      <c r="AW17" s="71"/>
      <c r="AX17" s="71"/>
      <c r="AY17" s="184">
        <v>0</v>
      </c>
      <c r="AZ17" s="185"/>
      <c r="BA17" s="185"/>
      <c r="BB17" s="185"/>
      <c r="BC17" s="185"/>
      <c r="BD17" s="185"/>
      <c r="BE17" s="185"/>
      <c r="BF17" s="185"/>
      <c r="BG17" s="184">
        <v>0</v>
      </c>
      <c r="BH17" s="185"/>
      <c r="BI17" s="185"/>
      <c r="BJ17" s="185"/>
      <c r="BK17" s="185"/>
      <c r="BL17" s="185"/>
      <c r="BM17" s="185"/>
      <c r="BN17" s="185"/>
      <c r="BO17" s="6"/>
      <c r="BP17" s="8"/>
      <c r="BQ17" s="8"/>
      <c r="BR17" s="8"/>
    </row>
    <row r="18" spans="2:70" ht="36.75" customHeight="1" x14ac:dyDescent="0.25">
      <c r="B18" s="72" t="s">
        <v>116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68" t="s">
        <v>123</v>
      </c>
      <c r="P18" s="69"/>
      <c r="Q18" s="69"/>
      <c r="R18" s="69"/>
      <c r="S18" s="184">
        <v>0</v>
      </c>
      <c r="T18" s="185"/>
      <c r="U18" s="185"/>
      <c r="V18" s="185"/>
      <c r="W18" s="185"/>
      <c r="X18" s="185"/>
      <c r="Y18" s="185"/>
      <c r="Z18" s="185"/>
      <c r="AA18" s="184">
        <v>0</v>
      </c>
      <c r="AB18" s="185"/>
      <c r="AC18" s="185"/>
      <c r="AD18" s="185"/>
      <c r="AE18" s="185"/>
      <c r="AF18" s="185"/>
      <c r="AG18" s="185"/>
      <c r="AH18" s="185"/>
      <c r="AI18" s="70" t="s">
        <v>94</v>
      </c>
      <c r="AJ18" s="71"/>
      <c r="AK18" s="71"/>
      <c r="AL18" s="71"/>
      <c r="AM18" s="71"/>
      <c r="AN18" s="71"/>
      <c r="AO18" s="71"/>
      <c r="AP18" s="71"/>
      <c r="AQ18" s="70" t="s">
        <v>94</v>
      </c>
      <c r="AR18" s="71"/>
      <c r="AS18" s="71"/>
      <c r="AT18" s="71"/>
      <c r="AU18" s="71"/>
      <c r="AV18" s="71"/>
      <c r="AW18" s="71"/>
      <c r="AX18" s="71"/>
      <c r="AY18" s="184">
        <v>0</v>
      </c>
      <c r="AZ18" s="185"/>
      <c r="BA18" s="185"/>
      <c r="BB18" s="185"/>
      <c r="BC18" s="185"/>
      <c r="BD18" s="185"/>
      <c r="BE18" s="185"/>
      <c r="BF18" s="185"/>
      <c r="BG18" s="184">
        <v>0</v>
      </c>
      <c r="BH18" s="185"/>
      <c r="BI18" s="185"/>
      <c r="BJ18" s="185"/>
      <c r="BK18" s="185"/>
      <c r="BL18" s="185"/>
      <c r="BM18" s="185"/>
      <c r="BN18" s="185"/>
      <c r="BO18" s="8"/>
      <c r="BP18" s="8"/>
      <c r="BQ18" s="8"/>
      <c r="BR18" s="8"/>
    </row>
    <row r="19" spans="2:70" ht="13.5" customHeight="1" x14ac:dyDescent="0.2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spans="2:70" x14ac:dyDescent="0.25">
      <c r="B20" s="1" t="s">
        <v>140</v>
      </c>
    </row>
    <row r="21" spans="2:70" x14ac:dyDescent="0.25">
      <c r="B21" s="11" t="s">
        <v>124</v>
      </c>
    </row>
    <row r="22" spans="2:70" x14ac:dyDescent="0.25">
      <c r="B22" s="1" t="s">
        <v>141</v>
      </c>
    </row>
    <row r="23" spans="2:70" x14ac:dyDescent="0.25">
      <c r="B23" s="11" t="s">
        <v>125</v>
      </c>
    </row>
    <row r="24" spans="2:70" ht="15.75" x14ac:dyDescent="0.25">
      <c r="B24" s="10" t="s">
        <v>196</v>
      </c>
    </row>
    <row r="37" spans="1:1" x14ac:dyDescent="0.25">
      <c r="A37" s="1" t="s">
        <v>7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Хамматова Елена Сергеевна</cp:lastModifiedBy>
  <cp:lastPrinted>2021-02-10T06:43:04Z</cp:lastPrinted>
  <dcterms:created xsi:type="dcterms:W3CDTF">2013-06-10T03:31:25Z</dcterms:created>
  <dcterms:modified xsi:type="dcterms:W3CDTF">2022-02-02T05:54:28Z</dcterms:modified>
</cp:coreProperties>
</file>